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Noviembre\datos abietos\presupuestos\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<sst xmlns="http://schemas.openxmlformats.org/spreadsheetml/2006/main" count="786" uniqueCount="165">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</sst>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">
    <xf numFmtId="0" fontId="0" fillId="0" borderId="0" xfId="0"/>
    <xf numFmtId="43" fontId="4" fillId="0" borderId="0" xfId="4" applyFont="1" applyAlignment="1">
      <alignment horizontal="right"/>
    </xf>
    <xf numFmtId="43" fontId="5" fillId="0" borderId="0" xfId="4" applyFont="1" applyFill="1" applyAlignment="1">
      <alignment horizontal="right" wrapText="1"/>
    </xf>
  </cellXfs>
  <cellStyles count="5">
    <cellStyle name="Millares" xfId="4" builtinId="3"/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4"/>
  <sheetViews>
    <sheetView tabSelected="1" topLeftCell="B614" zoomScaleNormal="100" workbookViewId="0">
      <selection activeCell="M627" sqref="M627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5" width="15.42578125" customWidth="1"/>
    <col min="6" max="6" width="21.42578125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v>0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4">C629+C630+C631+C632+C633</f>
        <v>18221357.129999999</v>
      </c>
      <c r="D628">
        <v>17975823.18</v>
      </c>
      <c r="E628">
        <f t="shared" ref="E628:G628" si="105">E629+E630+E631+E632+E633</f>
        <v>31990272.550000001</v>
      </c>
      <c r="F628">
        <f t="shared" si="105"/>
        <v>18143704.57</v>
      </c>
      <c r="G628">
        <f t="shared" si="105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L628" si="106">K629+K630+K631+K632+K633</f>
        <v>28394505.460000001</v>
      </c>
      <c r="L628">
        <f t="shared" si="106"/>
        <v>28394505.460000001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7">E635+E636+E637+E638+E639+E640+E641+E642+E643</f>
        <v>10107473.809999999</v>
      </c>
      <c r="F634">
        <f t="shared" si="107"/>
        <v>8506765.9800000004</v>
      </c>
      <c r="G634">
        <f t="shared" si="107"/>
        <v>8521984.5199999996</v>
      </c>
      <c r="H634">
        <v>10843012.449999999</v>
      </c>
      <c r="I634">
        <v>5484267.1600000001</v>
      </c>
      <c r="J634">
        <f t="shared" ref="J634" si="108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09">E645+E646+E647+E648+E649+E650+E651+E652+E653</f>
        <v>892290.3</v>
      </c>
      <c r="F644">
        <f t="shared" si="109"/>
        <v>2002322.27</v>
      </c>
      <c r="G644">
        <f t="shared" si="109"/>
        <v>1293504.8600000001</v>
      </c>
      <c r="H644">
        <v>560934.57999999996</v>
      </c>
      <c r="I644">
        <v>742192.16</v>
      </c>
      <c r="J644">
        <f t="shared" ref="J644" si="110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1">E655+E656+E657+E658+E659+E660+E661</f>
        <v>0</v>
      </c>
      <c r="F654">
        <f t="shared" si="111"/>
        <v>0</v>
      </c>
      <c r="G654">
        <f t="shared" si="111"/>
        <v>0</v>
      </c>
      <c r="H654">
        <f t="shared" si="111"/>
        <v>0</v>
      </c>
      <c r="I654">
        <v>924839.53</v>
      </c>
      <c r="J654">
        <f t="shared" ref="J654:L654" si="112">J655+J656+J657+J658+J659+J660+J661</f>
        <v>0</v>
      </c>
      <c r="K654">
        <f t="shared" si="112"/>
        <v>0</v>
      </c>
      <c r="L654">
        <f t="shared" si="112"/>
        <v>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N661">
        <v>2025</v>
      </c>
    </row>
    <row r="662" spans="1:14" x14ac:dyDescent="0.2">
      <c r="A662" t="s">
        <v>129</v>
      </c>
      <c r="B662">
        <f t="shared" ref="B662:L662" si="113">B663+B664+B665+B666+B667+B668+B669</f>
        <v>0</v>
      </c>
      <c r="C662">
        <f t="shared" si="113"/>
        <v>0</v>
      </c>
      <c r="D662">
        <f t="shared" si="113"/>
        <v>0</v>
      </c>
      <c r="E662">
        <f t="shared" si="113"/>
        <v>0</v>
      </c>
      <c r="F662">
        <f t="shared" si="113"/>
        <v>0</v>
      </c>
      <c r="G662">
        <f t="shared" si="113"/>
        <v>0</v>
      </c>
      <c r="H662">
        <f t="shared" si="113"/>
        <v>0</v>
      </c>
      <c r="I662">
        <f t="shared" si="113"/>
        <v>0</v>
      </c>
      <c r="J662">
        <f t="shared" si="113"/>
        <v>0</v>
      </c>
      <c r="K662">
        <f t="shared" si="113"/>
        <v>0</v>
      </c>
      <c r="L662">
        <f t="shared" si="113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4">C671+C672+C673+C674+C675+C676+C677+C678+C679</f>
        <v>0</v>
      </c>
      <c r="D670">
        <f t="shared" si="114"/>
        <v>0</v>
      </c>
      <c r="E670">
        <f t="shared" si="114"/>
        <v>21200</v>
      </c>
      <c r="F670">
        <f t="shared" si="114"/>
        <v>322140</v>
      </c>
      <c r="G670">
        <f t="shared" si="114"/>
        <v>0</v>
      </c>
      <c r="H670">
        <v>117415.9</v>
      </c>
      <c r="I670">
        <v>98000</v>
      </c>
      <c r="J670">
        <f t="shared" ref="J670:L670" si="115">J671+J672+J673+J674+J675+J676+J677+J678+J679</f>
        <v>62135.26</v>
      </c>
      <c r="K670">
        <f t="shared" si="115"/>
        <v>0</v>
      </c>
      <c r="L670">
        <f t="shared" si="115"/>
        <v>0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N679">
        <v>2025</v>
      </c>
    </row>
    <row r="680" spans="1:14" x14ac:dyDescent="0.2">
      <c r="A680" t="s">
        <v>147</v>
      </c>
      <c r="B680">
        <f t="shared" ref="B680:L680" si="116">B681+B682+B683+B684</f>
        <v>0</v>
      </c>
      <c r="C680">
        <f t="shared" si="116"/>
        <v>0</v>
      </c>
      <c r="D680">
        <f t="shared" si="116"/>
        <v>0</v>
      </c>
      <c r="E680">
        <f t="shared" si="116"/>
        <v>0</v>
      </c>
      <c r="F680">
        <f t="shared" si="116"/>
        <v>0</v>
      </c>
      <c r="G680">
        <f t="shared" si="116"/>
        <v>0</v>
      </c>
      <c r="H680">
        <f t="shared" si="116"/>
        <v>0</v>
      </c>
      <c r="I680">
        <f t="shared" si="116"/>
        <v>0</v>
      </c>
      <c r="J680">
        <f t="shared" si="116"/>
        <v>0</v>
      </c>
      <c r="K680">
        <f t="shared" si="116"/>
        <v>0</v>
      </c>
      <c r="L680">
        <f t="shared" si="116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17">C686+C687+C688+C689+C690+C691</f>
        <v>0</v>
      </c>
      <c r="D685">
        <f t="shared" si="117"/>
        <v>0</v>
      </c>
      <c r="E685">
        <f t="shared" si="117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L692" si="118">C628+C634+C644+C654+C662+C670+C680+C685</f>
        <v>26140172.390000001</v>
      </c>
      <c r="D692">
        <f t="shared" si="118"/>
        <v>33636979.82</v>
      </c>
      <c r="E692">
        <f t="shared" si="118"/>
        <v>43011236.659999996</v>
      </c>
      <c r="F692">
        <f t="shared" si="118"/>
        <v>28974932.82</v>
      </c>
      <c r="G692">
        <f t="shared" si="118"/>
        <v>28231784.379999999</v>
      </c>
      <c r="H692">
        <f t="shared" si="118"/>
        <v>30006079.909999996</v>
      </c>
      <c r="I692">
        <f t="shared" si="118"/>
        <v>25182115.59</v>
      </c>
      <c r="J692">
        <f t="shared" si="118"/>
        <v>22980168.129999999</v>
      </c>
      <c r="K692">
        <f t="shared" si="118"/>
        <v>44020692.100000001</v>
      </c>
      <c r="L692">
        <f t="shared" si="118"/>
        <v>44020692.100000001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N702">
        <v>2025</v>
      </c>
    </row>
    <row r="703" spans="1:14" x14ac:dyDescent="0.2">
      <c r="D703" s="1"/>
    </row>
    <row r="704" spans="1:14" x14ac:dyDescent="0.2">
      <c r="D704" s="2"/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2025-12-16T12:45:51Z</dcterms:modified>
</cp:coreProperties>
</file>