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2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23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3" l="1"/>
  <c r="C82" i="23"/>
  <c r="K72" i="23"/>
  <c r="K84" i="23" s="1"/>
  <c r="Q71" i="23"/>
  <c r="Q70" i="23"/>
  <c r="Q69" i="23"/>
  <c r="Q68" i="23"/>
  <c r="C68" i="23"/>
  <c r="C65" i="23" s="1"/>
  <c r="Q67" i="23"/>
  <c r="Q66" i="23"/>
  <c r="H65" i="23"/>
  <c r="G65" i="23"/>
  <c r="F65" i="23"/>
  <c r="Q65" i="23" s="1"/>
  <c r="E65" i="23"/>
  <c r="D65" i="23"/>
  <c r="Q64" i="23"/>
  <c r="Q63" i="23"/>
  <c r="Q62" i="23"/>
  <c r="Q61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Q60" i="23" s="1"/>
  <c r="D60" i="23"/>
  <c r="C60" i="23"/>
  <c r="Q59" i="23"/>
  <c r="Q58" i="23"/>
  <c r="Q57" i="23"/>
  <c r="Q56" i="23"/>
  <c r="Q54" i="23"/>
  <c r="Q53" i="23"/>
  <c r="Q52" i="23"/>
  <c r="Q51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Q50" i="23" s="1"/>
  <c r="D50" i="23"/>
  <c r="C50" i="23"/>
  <c r="Q49" i="23"/>
  <c r="Q48" i="23"/>
  <c r="Q47" i="23"/>
  <c r="Q46" i="23"/>
  <c r="Q45" i="23"/>
  <c r="Q44" i="23"/>
  <c r="Q43" i="23"/>
  <c r="P42" i="23"/>
  <c r="O42" i="23"/>
  <c r="N42" i="23"/>
  <c r="M42" i="23"/>
  <c r="L42" i="23"/>
  <c r="K42" i="23"/>
  <c r="J42" i="23"/>
  <c r="I42" i="23"/>
  <c r="H42" i="23"/>
  <c r="G42" i="23"/>
  <c r="F42" i="23"/>
  <c r="F7" i="23" s="1"/>
  <c r="E42" i="23"/>
  <c r="E7" i="23" s="1"/>
  <c r="D42" i="23"/>
  <c r="C42" i="23"/>
  <c r="Q41" i="23"/>
  <c r="Q40" i="23"/>
  <c r="Q39" i="23"/>
  <c r="Q38" i="23"/>
  <c r="Q37" i="23"/>
  <c r="Q36" i="23"/>
  <c r="Q35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Q34" i="23" s="1"/>
  <c r="D34" i="23"/>
  <c r="C34" i="23"/>
  <c r="Q33" i="23"/>
  <c r="Q32" i="23"/>
  <c r="Q31" i="23"/>
  <c r="Q29" i="23"/>
  <c r="Q28" i="23"/>
  <c r="Q27" i="23"/>
  <c r="Q26" i="23"/>
  <c r="Q25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Q24" i="23" s="1"/>
  <c r="D24" i="23"/>
  <c r="C24" i="23"/>
  <c r="Q23" i="23"/>
  <c r="Q22" i="23"/>
  <c r="Q21" i="23"/>
  <c r="Q20" i="23"/>
  <c r="Q19" i="23"/>
  <c r="Q18" i="23"/>
  <c r="Q17" i="23"/>
  <c r="Q16" i="23"/>
  <c r="Q15" i="23"/>
  <c r="P14" i="23"/>
  <c r="O14" i="23"/>
  <c r="O7" i="23" s="1"/>
  <c r="N14" i="23"/>
  <c r="N7" i="23" s="1"/>
  <c r="M14" i="23"/>
  <c r="L14" i="23"/>
  <c r="L7" i="23" s="1"/>
  <c r="K14" i="23"/>
  <c r="J14" i="23"/>
  <c r="I14" i="23"/>
  <c r="H14" i="23"/>
  <c r="G14" i="23"/>
  <c r="F14" i="23"/>
  <c r="E14" i="23"/>
  <c r="Q14" i="23" s="1"/>
  <c r="D14" i="23"/>
  <c r="C14" i="23"/>
  <c r="C7" i="23" s="1"/>
  <c r="Q13" i="23"/>
  <c r="Q12" i="23"/>
  <c r="Q11" i="23"/>
  <c r="Q10" i="23"/>
  <c r="Q9" i="23"/>
  <c r="P8" i="23"/>
  <c r="P7" i="23" s="1"/>
  <c r="O8" i="23"/>
  <c r="O72" i="23" s="1"/>
  <c r="O84" i="23" s="1"/>
  <c r="N8" i="23"/>
  <c r="N72" i="23" s="1"/>
  <c r="N84" i="23" s="1"/>
  <c r="M8" i="23"/>
  <c r="M72" i="23" s="1"/>
  <c r="M84" i="23" s="1"/>
  <c r="L8" i="23"/>
  <c r="K8" i="23"/>
  <c r="K7" i="23" s="1"/>
  <c r="J8" i="23"/>
  <c r="J72" i="23" s="1"/>
  <c r="J84" i="23" s="1"/>
  <c r="I8" i="23"/>
  <c r="I72" i="23" s="1"/>
  <c r="I84" i="23" s="1"/>
  <c r="H8" i="23"/>
  <c r="H72" i="23" s="1"/>
  <c r="H84" i="23" s="1"/>
  <c r="G8" i="23"/>
  <c r="G7" i="23" s="1"/>
  <c r="F8" i="23"/>
  <c r="F72" i="23" s="1"/>
  <c r="F84" i="23" s="1"/>
  <c r="E8" i="23"/>
  <c r="Q8" i="23" s="1"/>
  <c r="D8" i="23"/>
  <c r="D7" i="23" s="1"/>
  <c r="C8" i="23"/>
  <c r="C72" i="23" s="1"/>
  <c r="C84" i="23" s="1"/>
  <c r="AD7" i="23"/>
  <c r="W7" i="23"/>
  <c r="X7" i="23" s="1"/>
  <c r="M7" i="23"/>
  <c r="I7" i="23"/>
  <c r="H7" i="23"/>
  <c r="D50" i="19"/>
  <c r="D24" i="19"/>
  <c r="AC6" i="23" l="1"/>
  <c r="AD6" i="23" s="1"/>
  <c r="Y7" i="23"/>
  <c r="Z7" i="23" s="1"/>
  <c r="AA7" i="23" s="1"/>
  <c r="AB7" i="23" s="1"/>
  <c r="L72" i="23"/>
  <c r="L84" i="23" s="1"/>
  <c r="J7" i="23"/>
  <c r="D72" i="23"/>
  <c r="D84" i="23" s="1"/>
  <c r="P72" i="23"/>
  <c r="P84" i="23" s="1"/>
  <c r="E72" i="23"/>
  <c r="E84" i="23" s="1"/>
  <c r="G72" i="23"/>
  <c r="G84" i="23" s="1"/>
  <c r="Q42" i="23"/>
  <c r="Q7" i="23" s="1"/>
  <c r="Q70" i="19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Q72" i="23" l="1"/>
  <c r="Q84" i="23" s="1"/>
  <c r="K7" i="19"/>
  <c r="E72" i="19"/>
  <c r="J7" i="19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J72" i="19" s="1"/>
  <c r="I42" i="19"/>
  <c r="I72" i="19" s="1"/>
  <c r="H42" i="19"/>
  <c r="G42" i="19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Q9" i="19"/>
  <c r="AD7" i="19"/>
  <c r="W7" i="19"/>
  <c r="G7" i="19" l="1"/>
  <c r="G72" i="19"/>
  <c r="G84" i="19" s="1"/>
  <c r="Q50" i="19"/>
  <c r="I7" i="19"/>
  <c r="D72" i="19"/>
  <c r="D7" i="19"/>
  <c r="L72" i="19"/>
  <c r="L7" i="19"/>
  <c r="N7" i="19"/>
  <c r="M7" i="19"/>
  <c r="C7" i="19"/>
  <c r="H7" i="19"/>
  <c r="H72" i="19"/>
  <c r="P7" i="19"/>
  <c r="P72" i="19"/>
  <c r="Q60" i="19"/>
  <c r="C84" i="19"/>
  <c r="J84" i="19"/>
  <c r="N84" i="19"/>
  <c r="F84" i="19"/>
  <c r="H84" i="19"/>
  <c r="Q24" i="19"/>
  <c r="Q14" i="19"/>
  <c r="Q42" i="19"/>
  <c r="Q65" i="19"/>
  <c r="Q8" i="19"/>
  <c r="K84" i="19"/>
  <c r="L84" i="19"/>
  <c r="P84" i="19"/>
  <c r="O84" i="19"/>
  <c r="Q34" i="19"/>
  <c r="X7" i="19"/>
  <c r="Y7" i="19" s="1"/>
  <c r="Z7" i="19" s="1"/>
  <c r="AA7" i="19" s="1"/>
  <c r="AB7" i="19" s="1"/>
  <c r="M84" i="19"/>
  <c r="E84" i="19"/>
  <c r="I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<sst xmlns="http://schemas.openxmlformats.org/spreadsheetml/2006/main" count="307" uniqueCount="125">
  <si>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</si>
  <si>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</si>
  <si>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</si>
  <si>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</si>
  <si>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</si>
  <si>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</si>
  <si>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</si>
  <si>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</si>
  <si>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</si>
  <si>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</si>
  <si>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</si>
  <si>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</si>
  <si>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</si>
  <si>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</si>
  <si>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</si>
  <si>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</si>
  <si>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</si>
  <si>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</si>
  <si>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</si>
  <si>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</si>
  <si>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</si>
  <si>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</si>
  <si>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</si>
  <si>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</si>
  <si>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</si>
  <si>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</si>
  <si>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</si>
  <si>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</si>
  <si>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</si>
  <si>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</si>
  <si>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</si>
  <si>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</si>
  <si>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</si>
  <si>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</si>
  <si>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</si>
  <si>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</si>
  <si>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</si>
  <si>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</si>
  <si>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</si>
  <si>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</si>
  <si>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</si>
  <si>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</si>
  <si>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</si>
  <si>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</si>
  <si>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</si>
  <si>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</si>
  <si>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</si>
  <si>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</si>
  <si>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</si>
  <si>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</si>
  <si>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</si>
  <si>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</si>
  <si>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</si>
  <si>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</si>
  <si>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</si>
  <si>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</si>
  <si>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</si>
  <si>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</si>
  <si>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</si>
  <si>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</si>
  <si>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</si>
  <si>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</si>
  <si>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</si>
  <si>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</si>
  <si>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</si>
  <si>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</si>
  <si>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</si>
  <si>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</si>
  <si>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</si>
  <si>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</si>
  <si>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</si>
  <si>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</si>
  <si>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</si>
  <si>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</si>
  <si>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</si>
  <si>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</si>
  <si>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</si>
  <si>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</si>
  <si>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</si>
  <si>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</si>
  <si>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</si>
  <si>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</si>
  <si>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</si>
  <si>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</si>
  <si>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</si>
  <si>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</si>
  <si>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</si>
  <si>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</si>
  <si>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</si>
  <si>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</si>
  <si>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</si>
  <si>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</si>
  <si>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</si>
  <si>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</si>
  <si>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</si>
  <si>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</si>
  <si>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</si>
  <si>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</si>
  <si>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</si>
  <si>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</si>
  <si>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</si>
  <si>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</si>
  <si>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</si>
  <si>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</si>
  <si>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</si>
  <si>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</si>
  <si>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</si>
  <si>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</si>
  <si>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</si>
  <si>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</si>
  <si>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</si>
  <si>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</si>
  <si>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</si>
  <si>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</si>
  <si>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</si>
  <si>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</si>
  <si>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</si>
  <si>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</si>
  <si>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</si>
  <si>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</si>
  <si>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Fecha de registro: hasta el 01 de Marzo 2023</t>
  </si>
  <si>
    <t>Fecha de imputación: hasta el 28 de Febrero de 2023</t>
  </si>
  <si>
    <t>Presupuesto Modificado Marzo</t>
  </si>
  <si>
    <t>Fecha de registro: hasta el 03 de Abril 2023</t>
  </si>
  <si>
    <t>Fecha de imputación: hasta el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</si>
</sst>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7" fillId="0" borderId="5" xfId="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0</xdr:rowOff>
    </xdr:from>
    <xdr:to>
      <xdr:col>4</xdr:col>
      <xdr:colOff>407671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5" t="s">
        <v>101</v>
      </c>
      <c r="B1" s="125"/>
      <c r="C1" s="125"/>
      <c r="E1" s="9" t="s">
        <v>38</v>
      </c>
    </row>
    <row r="2" spans="1:6" ht="18.75" x14ac:dyDescent="0.25">
      <c r="A2" s="125" t="s">
        <v>108</v>
      </c>
      <c r="B2" s="125"/>
      <c r="C2" s="125"/>
      <c r="E2" s="15" t="s">
        <v>97</v>
      </c>
    </row>
    <row r="3" spans="1:6" ht="18.75" x14ac:dyDescent="0.25">
      <c r="A3" s="125" t="s">
        <v>117</v>
      </c>
      <c r="B3" s="125"/>
      <c r="C3" s="125"/>
      <c r="E3" s="15" t="s">
        <v>98</v>
      </c>
    </row>
    <row r="4" spans="1:6" ht="18.75" x14ac:dyDescent="0.3">
      <c r="A4" s="126" t="s">
        <v>99</v>
      </c>
      <c r="B4" s="126"/>
      <c r="C4" s="126"/>
      <c r="E4" s="9" t="s">
        <v>93</v>
      </c>
    </row>
    <row r="5" spans="1:6" x14ac:dyDescent="0.25">
      <c r="A5" s="122" t="s">
        <v>36</v>
      </c>
      <c r="B5" s="122"/>
      <c r="C5" s="122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21" t="s">
        <v>116</v>
      </c>
      <c r="C94" s="121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2" t="s">
        <v>104</v>
      </c>
      <c r="C95" s="122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3" t="s">
        <v>110</v>
      </c>
      <c r="B99" s="123"/>
      <c r="E99" s="21"/>
      <c r="F99" s="21"/>
      <c r="G99" s="21"/>
      <c r="H99" s="21"/>
      <c r="I99" s="21"/>
      <c r="J99" s="21"/>
    </row>
    <row r="100" spans="1:10" x14ac:dyDescent="0.25">
      <c r="A100" s="124" t="s">
        <v>105</v>
      </c>
      <c r="B100" s="124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pane xSplit="2" ySplit="6" topLeftCell="C7" activePane="bottomRight" state="frozen"/>
      <selection activeCell="O53" sqref="O53"/>
      <selection pane="topRight" activeCell="O53" sqref="O53"/>
      <selection pane="bottomLeft" activeCell="O53" sqref="O53"/>
      <selection pane="bottomRight" activeCell="D99" sqref="D99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hidden="1" customWidth="1"/>
    <col min="9" max="10" width="11.5703125" style="35" hidden="1" customWidth="1"/>
    <col min="11" max="11" width="11.85546875" style="35" hidden="1" customWidth="1"/>
    <col min="12" max="12" width="12.140625" style="35" hidden="1" customWidth="1"/>
    <col min="13" max="13" width="14.140625" style="35" hidden="1" customWidth="1"/>
    <col min="14" max="14" width="13.85546875" style="35" hidden="1" customWidth="1"/>
    <col min="15" max="16" width="13.140625" style="35" hidden="1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7" t="s">
        <v>101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5" t="s">
        <v>94</v>
      </c>
    </row>
    <row r="2" spans="1:30" ht="15.75" x14ac:dyDescent="0.25">
      <c r="A2" s="47"/>
      <c r="B2" s="128" t="s">
        <v>108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S2" s="15"/>
    </row>
    <row r="3" spans="1:30" ht="15.75" x14ac:dyDescent="0.25">
      <c r="A3" s="47"/>
      <c r="B3" s="128" t="s">
        <v>117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S3" s="46"/>
    </row>
    <row r="4" spans="1:30" ht="15.75" x14ac:dyDescent="0.25">
      <c r="A4" s="47"/>
      <c r="B4" s="127" t="s">
        <v>118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S4" s="46"/>
    </row>
    <row r="5" spans="1:30" ht="42.6" customHeight="1" x14ac:dyDescent="0.25">
      <c r="A5" s="47"/>
      <c r="B5" s="49"/>
      <c r="C5" s="49"/>
      <c r="D5" s="49"/>
      <c r="E5" s="129" t="s">
        <v>119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73322141.239999995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271306000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0</v>
      </c>
      <c r="I8" s="103">
        <f t="shared" si="2"/>
        <v>0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50371829.289999999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203516179</v>
      </c>
      <c r="E9" s="86">
        <v>13193666.67</v>
      </c>
      <c r="F9" s="86">
        <v>13246000</v>
      </c>
      <c r="G9" s="86">
        <v>13533456.85</v>
      </c>
      <c r="H9" s="104"/>
      <c r="I9" s="104"/>
      <c r="J9" s="104"/>
      <c r="K9" s="104"/>
      <c r="L9" s="104"/>
      <c r="M9" s="104"/>
      <c r="N9" s="104"/>
      <c r="O9" s="104"/>
      <c r="P9" s="104"/>
      <c r="Q9" s="87">
        <f>E9+F9+G9+H9+I9+J9+K9+L9+M9+N9+O9+P9</f>
        <v>39973123.520000003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32526000</v>
      </c>
      <c r="E10" s="86">
        <v>675262.71</v>
      </c>
      <c r="F10" s="86">
        <v>675462.3</v>
      </c>
      <c r="G10" s="36">
        <v>690400</v>
      </c>
      <c r="H10" s="104"/>
      <c r="I10" s="104"/>
      <c r="J10" s="104"/>
      <c r="K10" s="104"/>
      <c r="L10" s="104"/>
      <c r="M10" s="104"/>
      <c r="N10" s="104"/>
      <c r="O10" s="104"/>
      <c r="P10" s="104"/>
      <c r="Q10" s="70">
        <f t="shared" ref="Q10:Q29" si="3">E10+F10+G10+H10+I10+J10+K10+L10+M10+N10+O10+P10</f>
        <v>2041125.01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100"/>
      <c r="I11" s="104"/>
      <c r="J11" s="100"/>
      <c r="K11" s="104"/>
      <c r="L11" s="100"/>
      <c r="M11" s="104"/>
      <c r="N11" s="104"/>
      <c r="O11" s="104"/>
      <c r="P11" s="104"/>
      <c r="Q11" s="70">
        <f>E11+F11+G11+H11+I11+J11+K11+L11+M11+N11+O11+P11</f>
        <v>2565420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24663821</v>
      </c>
      <c r="E13" s="86">
        <v>1912877.09</v>
      </c>
      <c r="F13" s="86">
        <v>1919944.41</v>
      </c>
      <c r="G13" s="36">
        <v>1959339.26</v>
      </c>
      <c r="H13" s="104"/>
      <c r="I13" s="104"/>
      <c r="J13" s="104"/>
      <c r="K13" s="104"/>
      <c r="L13" s="104"/>
      <c r="M13" s="104"/>
      <c r="N13" s="104"/>
      <c r="O13" s="104"/>
      <c r="P13" s="104"/>
      <c r="Q13" s="86">
        <f>E13+F13+G13+H13+I13+J13+K13+L13+M13+N13+O13+P13</f>
        <v>5792160.7599999998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160913999.90000001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0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19523973.100000001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10960000</v>
      </c>
      <c r="E15" s="86">
        <v>1138844.95</v>
      </c>
      <c r="F15" s="86">
        <v>1296419.32</v>
      </c>
      <c r="G15" s="86">
        <v>1319069.1200000001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86">
        <f t="shared" si="3"/>
        <v>3754333.39</v>
      </c>
    </row>
    <row r="16" spans="1:30" x14ac:dyDescent="0.25">
      <c r="A16" s="47"/>
      <c r="B16" s="64" t="s">
        <v>9</v>
      </c>
      <c r="C16" s="92">
        <v>3180000</v>
      </c>
      <c r="D16" s="92">
        <v>14030000</v>
      </c>
      <c r="E16" s="86">
        <v>75000</v>
      </c>
      <c r="F16" s="86">
        <v>233795.24</v>
      </c>
      <c r="G16" s="86">
        <v>129800</v>
      </c>
      <c r="H16" s="100"/>
      <c r="I16" s="104"/>
      <c r="J16" s="104"/>
      <c r="K16" s="104"/>
      <c r="L16" s="104"/>
      <c r="M16" s="104"/>
      <c r="N16" s="104"/>
      <c r="O16" s="104"/>
      <c r="P16" s="104"/>
      <c r="Q16" s="86">
        <f t="shared" si="3"/>
        <v>438595.24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104"/>
      <c r="I17" s="104"/>
      <c r="J17" s="104"/>
      <c r="K17" s="104"/>
      <c r="L17" s="104"/>
      <c r="M17" s="100"/>
      <c r="N17" s="104"/>
      <c r="O17" s="104"/>
      <c r="P17" s="69"/>
      <c r="Q17" s="86">
        <f t="shared" si="3"/>
        <v>35850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100"/>
      <c r="I18" s="104"/>
      <c r="J18" s="100"/>
      <c r="K18" s="104"/>
      <c r="L18" s="104"/>
      <c r="M18" s="100"/>
      <c r="N18" s="104"/>
      <c r="O18" s="104"/>
      <c r="P18" s="104"/>
      <c r="Q18" s="86">
        <f t="shared" si="3"/>
        <v>208499.96000000002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28393999.899999999</v>
      </c>
      <c r="E19" s="86">
        <v>1050731</v>
      </c>
      <c r="F19" s="86">
        <v>1653038.99</v>
      </c>
      <c r="G19" s="86">
        <v>1281726.6000000001</v>
      </c>
      <c r="H19" s="104"/>
      <c r="I19" s="104"/>
      <c r="J19" s="104"/>
      <c r="K19" s="100"/>
      <c r="L19" s="104"/>
      <c r="M19" s="104"/>
      <c r="N19" s="104"/>
      <c r="O19" s="104"/>
      <c r="P19" s="104"/>
      <c r="Q19" s="86">
        <f t="shared" si="3"/>
        <v>3985496.5900000003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5752000</v>
      </c>
      <c r="E20" s="86">
        <v>57052.32</v>
      </c>
      <c r="F20" s="86">
        <v>218081.2</v>
      </c>
      <c r="G20" s="86">
        <v>372962.94</v>
      </c>
      <c r="H20" s="100"/>
      <c r="I20" s="100"/>
      <c r="J20" s="104"/>
      <c r="K20" s="104"/>
      <c r="L20" s="104"/>
      <c r="M20" s="104"/>
      <c r="N20" s="104"/>
      <c r="O20" s="104"/>
      <c r="P20" s="104"/>
      <c r="Q20" s="86">
        <f t="shared" si="3"/>
        <v>648096.46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19490000</v>
      </c>
      <c r="E21" s="100">
        <v>0</v>
      </c>
      <c r="F21" s="100">
        <v>234643</v>
      </c>
      <c r="G21" s="100">
        <v>1763843.5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8">
        <f t="shared" si="3"/>
        <v>1998486.5</v>
      </c>
    </row>
    <row r="22" spans="1:17" x14ac:dyDescent="0.25">
      <c r="A22" s="47"/>
      <c r="B22" s="64" t="s">
        <v>15</v>
      </c>
      <c r="C22" s="92">
        <v>30489000</v>
      </c>
      <c r="D22" s="92">
        <v>69295000</v>
      </c>
      <c r="E22" s="86">
        <v>882974.33</v>
      </c>
      <c r="F22" s="86">
        <v>1653635.44</v>
      </c>
      <c r="G22" s="86">
        <v>4415429.54</v>
      </c>
      <c r="H22" s="104"/>
      <c r="I22" s="104"/>
      <c r="J22" s="104"/>
      <c r="K22" s="104"/>
      <c r="L22" s="104"/>
      <c r="M22" s="104"/>
      <c r="N22" s="104"/>
      <c r="O22" s="104"/>
      <c r="P22" s="104"/>
      <c r="Q22" s="87">
        <f t="shared" si="3"/>
        <v>6952039.3100000005</v>
      </c>
    </row>
    <row r="23" spans="1:17" x14ac:dyDescent="0.25">
      <c r="A23" s="47"/>
      <c r="B23" s="64" t="s">
        <v>40</v>
      </c>
      <c r="C23" s="92">
        <v>5225000</v>
      </c>
      <c r="D23" s="86">
        <v>9325000</v>
      </c>
      <c r="E23" s="100">
        <v>0</v>
      </c>
      <c r="F23" s="86">
        <v>839657.31</v>
      </c>
      <c r="G23" s="86">
        <v>662918.34</v>
      </c>
      <c r="H23" s="100"/>
      <c r="I23" s="104"/>
      <c r="J23" s="104"/>
      <c r="K23" s="104"/>
      <c r="L23" s="104"/>
      <c r="M23" s="104"/>
      <c r="N23" s="104"/>
      <c r="O23" s="104"/>
      <c r="P23" s="104"/>
      <c r="Q23" s="108">
        <f t="shared" si="3"/>
        <v>1502575.65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22854074.219999999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0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1945558.2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707050</v>
      </c>
      <c r="E25" s="87">
        <v>8790</v>
      </c>
      <c r="F25" s="87">
        <v>243640.66</v>
      </c>
      <c r="G25" s="87">
        <v>148530.47</v>
      </c>
      <c r="H25" s="104"/>
      <c r="I25" s="104"/>
      <c r="J25" s="104"/>
      <c r="K25" s="104"/>
      <c r="L25" s="104"/>
      <c r="M25" s="104"/>
      <c r="N25" s="104"/>
      <c r="O25" s="104"/>
      <c r="P25" s="104"/>
      <c r="Q25" s="87">
        <f t="shared" si="3"/>
        <v>400961.13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250000</v>
      </c>
      <c r="E26" s="105">
        <v>0</v>
      </c>
      <c r="F26" s="105">
        <v>0</v>
      </c>
      <c r="G26" s="105">
        <v>0</v>
      </c>
      <c r="H26" s="105"/>
      <c r="I26" s="105"/>
      <c r="J26" s="104"/>
      <c r="K26" s="105"/>
      <c r="L26" s="105"/>
      <c r="M26" s="104"/>
      <c r="N26" s="104"/>
      <c r="O26" s="105"/>
      <c r="P26" s="104"/>
      <c r="Q26" s="109">
        <f t="shared" si="3"/>
        <v>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3820144.26</v>
      </c>
      <c r="E27" s="87">
        <v>592950</v>
      </c>
      <c r="F27" s="105">
        <v>0</v>
      </c>
      <c r="G27" s="87">
        <v>12100</v>
      </c>
      <c r="H27" s="87"/>
      <c r="I27" s="87"/>
      <c r="J27" s="70"/>
      <c r="K27" s="87"/>
      <c r="L27" s="87"/>
      <c r="M27" s="70"/>
      <c r="N27" s="70"/>
      <c r="O27" s="70"/>
      <c r="P27" s="87"/>
      <c r="Q27" s="87">
        <f t="shared" si="3"/>
        <v>605050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/>
      <c r="I28" s="105"/>
      <c r="J28" s="105"/>
      <c r="K28" s="105"/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105"/>
      <c r="I29" s="105"/>
      <c r="J29" s="105"/>
      <c r="K29" s="104"/>
      <c r="L29" s="105"/>
      <c r="M29" s="105"/>
      <c r="N29" s="105"/>
      <c r="O29" s="105"/>
      <c r="P29" s="105"/>
      <c r="Q29" s="109">
        <f t="shared" si="3"/>
        <v>0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20000</v>
      </c>
      <c r="E30" s="105">
        <v>0</v>
      </c>
      <c r="F30" s="105">
        <v>0</v>
      </c>
      <c r="G30" s="105">
        <v>0</v>
      </c>
      <c r="H30" s="105"/>
      <c r="I30" s="105"/>
      <c r="J30" s="105"/>
      <c r="K30" s="105"/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8560000</v>
      </c>
      <c r="E31" s="105">
        <v>0</v>
      </c>
      <c r="F31" s="105">
        <v>0</v>
      </c>
      <c r="G31" s="105">
        <v>0</v>
      </c>
      <c r="H31" s="104"/>
      <c r="I31" s="104"/>
      <c r="J31" s="104"/>
      <c r="K31" s="104"/>
      <c r="L31" s="104"/>
      <c r="M31" s="105"/>
      <c r="N31" s="105"/>
      <c r="O31" s="105"/>
      <c r="P31" s="104"/>
      <c r="Q31" s="109">
        <f t="shared" ref="Q31:Q51" si="6">E31+F31+G31+H31+I31+J31+K31+L31+M31+N31+O31+P31</f>
        <v>0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9166879.9600000009</v>
      </c>
      <c r="E33" s="105">
        <v>0</v>
      </c>
      <c r="F33" s="93">
        <v>691845.8</v>
      </c>
      <c r="G33" s="93">
        <v>247701.27</v>
      </c>
      <c r="H33" s="111"/>
      <c r="I33" s="109"/>
      <c r="J33" s="109"/>
      <c r="K33" s="109"/>
      <c r="L33" s="109"/>
      <c r="M33" s="104"/>
      <c r="N33" s="109"/>
      <c r="O33" s="109"/>
      <c r="P33" s="104"/>
      <c r="Q33" s="109">
        <f t="shared" si="6"/>
        <v>939547.07000000007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0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2">
        <f t="shared" si="6"/>
        <v>1236332.32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100">
        <v>0</v>
      </c>
      <c r="I40" s="100"/>
      <c r="J40" s="100"/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1236332.32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2">
        <f t="shared" si="8"/>
        <v>0</v>
      </c>
      <c r="H42" s="112">
        <f t="shared" si="8"/>
        <v>0</v>
      </c>
      <c r="I42" s="112">
        <f t="shared" si="8"/>
        <v>0</v>
      </c>
      <c r="J42" s="112">
        <f t="shared" si="8"/>
        <v>0</v>
      </c>
      <c r="K42" s="112">
        <f t="shared" si="8"/>
        <v>0</v>
      </c>
      <c r="L42" s="112">
        <f t="shared" si="8"/>
        <v>0</v>
      </c>
      <c r="M42" s="112">
        <f t="shared" si="8"/>
        <v>0</v>
      </c>
      <c r="N42" s="112">
        <f t="shared" si="8"/>
        <v>0</v>
      </c>
      <c r="O42" s="112">
        <f t="shared" si="8"/>
        <v>0</v>
      </c>
      <c r="P42" s="112">
        <f t="shared" si="8"/>
        <v>0</v>
      </c>
      <c r="Q42" s="112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31140000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0</v>
      </c>
      <c r="I50" s="103">
        <f t="shared" si="9"/>
        <v>0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244448.33</v>
      </c>
    </row>
    <row r="51" spans="1:19" x14ac:dyDescent="0.25">
      <c r="A51" s="47"/>
      <c r="B51" s="64" t="s">
        <v>29</v>
      </c>
      <c r="C51" s="92">
        <v>400000</v>
      </c>
      <c r="D51" s="92">
        <v>11200000</v>
      </c>
      <c r="E51" s="100">
        <v>0</v>
      </c>
      <c r="F51" s="100">
        <v>0</v>
      </c>
      <c r="G51" s="92">
        <v>244448.33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244448.33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0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7"/>
    </row>
    <row r="55" spans="1:19" x14ac:dyDescent="0.25">
      <c r="A55" s="47"/>
      <c r="B55" s="64" t="s">
        <v>33</v>
      </c>
      <c r="C55" s="92">
        <v>100000</v>
      </c>
      <c r="D55" s="92">
        <v>4800000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7"/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6550000</v>
      </c>
      <c r="E60" s="103">
        <f>E61+E62+E63+E64</f>
        <v>0</v>
      </c>
      <c r="F60" s="103">
        <f>F61+F62+F63+F64</f>
        <v>0</v>
      </c>
      <c r="G60" s="112">
        <f>G61+G62+G63+G64</f>
        <v>0</v>
      </c>
      <c r="H60" s="112">
        <f>H61+H62+H63+H64</f>
        <v>0</v>
      </c>
      <c r="I60" s="112">
        <f t="shared" ref="I60:P60" si="11">I61+I62+I63+I64</f>
        <v>0</v>
      </c>
      <c r="J60" s="112">
        <f t="shared" si="11"/>
        <v>0</v>
      </c>
      <c r="K60" s="112">
        <f t="shared" si="11"/>
        <v>0</v>
      </c>
      <c r="L60" s="112">
        <f t="shared" si="11"/>
        <v>0</v>
      </c>
      <c r="M60" s="112">
        <f t="shared" si="11"/>
        <v>0</v>
      </c>
      <c r="N60" s="112">
        <f t="shared" si="11"/>
        <v>0</v>
      </c>
      <c r="O60" s="112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6550000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2">
        <f t="shared" si="12"/>
        <v>0</v>
      </c>
      <c r="H65" s="112">
        <f t="shared" si="12"/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2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0</v>
      </c>
      <c r="I72" s="96">
        <f t="shared" si="13"/>
        <v>0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73322141.239999995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3">
        <f>SUM(C74:C81)</f>
        <v>0</v>
      </c>
      <c r="D82" s="114">
        <f>SUM(D74:D81)</f>
        <v>0</v>
      </c>
      <c r="E82" s="114">
        <v>0</v>
      </c>
      <c r="F82" s="114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</row>
    <row r="83" spans="1:17" ht="13.5" customHeight="1" x14ac:dyDescent="0.25">
      <c r="A83" s="47"/>
      <c r="B83" s="47"/>
      <c r="C83" s="69"/>
      <c r="D83" s="69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0</v>
      </c>
      <c r="I84" s="99">
        <f t="shared" si="14"/>
        <v>0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73322141.239999995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123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124</v>
      </c>
      <c r="C87" s="59"/>
      <c r="D87" s="55"/>
      <c r="E87" s="47"/>
      <c r="F87" s="60"/>
      <c r="G87" s="120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pane xSplit="2" ySplit="6" topLeftCell="C7" activePane="bottomRight" state="frozen"/>
      <selection activeCell="O53" sqref="O53"/>
      <selection pane="topRight" activeCell="O53" sqref="O53"/>
      <selection pane="bottomLeft" activeCell="O53" sqref="O53"/>
      <selection pane="bottomRight" activeCell="G17" sqref="G17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10" width="11.5703125" style="35" customWidth="1"/>
    <col min="11" max="11" width="11.85546875" style="35" customWidth="1"/>
    <col min="12" max="12" width="12.140625" style="35" customWidth="1"/>
    <col min="13" max="13" width="14.140625" style="35" customWidth="1"/>
    <col min="14" max="14" width="13.85546875" style="35" customWidth="1"/>
    <col min="15" max="16" width="13.140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7" t="s">
        <v>101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46" t="s">
        <v>94</v>
      </c>
    </row>
    <row r="2" spans="1:30" ht="15.75" x14ac:dyDescent="0.25">
      <c r="A2" s="47"/>
      <c r="B2" s="128" t="s">
        <v>108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S2" s="46"/>
    </row>
    <row r="3" spans="1:30" ht="15.75" x14ac:dyDescent="0.25">
      <c r="A3" s="47"/>
      <c r="B3" s="128" t="s">
        <v>117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S3" s="46"/>
    </row>
    <row r="4" spans="1:30" ht="15.75" x14ac:dyDescent="0.25">
      <c r="A4" s="47"/>
      <c r="B4" s="127" t="s">
        <v>118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S4" s="46"/>
    </row>
    <row r="5" spans="1:30" ht="42.6" customHeight="1" x14ac:dyDescent="0.25">
      <c r="A5" s="47"/>
      <c r="B5" s="49"/>
      <c r="C5" s="49"/>
      <c r="D5" s="49"/>
      <c r="E5" s="129" t="s">
        <v>119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73322141.239999995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271306000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0</v>
      </c>
      <c r="I8" s="103">
        <f t="shared" si="2"/>
        <v>0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50371829.289999999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203516179</v>
      </c>
      <c r="E9" s="86">
        <v>13193666.67</v>
      </c>
      <c r="F9" s="86">
        <v>13246000</v>
      </c>
      <c r="G9" s="86">
        <v>13533456.85</v>
      </c>
      <c r="H9" s="104"/>
      <c r="I9" s="104"/>
      <c r="J9" s="104"/>
      <c r="K9" s="104"/>
      <c r="L9" s="104"/>
      <c r="M9" s="104"/>
      <c r="N9" s="104"/>
      <c r="O9" s="104"/>
      <c r="P9" s="104"/>
      <c r="Q9" s="87">
        <f>E9+F9+G9+H9+I9+J9+K9+L9+M9+N9+O9+P9</f>
        <v>39973123.520000003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32526000</v>
      </c>
      <c r="E10" s="86">
        <v>675262.71</v>
      </c>
      <c r="F10" s="86">
        <v>675462.3</v>
      </c>
      <c r="G10" s="36">
        <v>690400</v>
      </c>
      <c r="H10" s="104"/>
      <c r="I10" s="104"/>
      <c r="J10" s="104"/>
      <c r="K10" s="104"/>
      <c r="L10" s="104"/>
      <c r="M10" s="104"/>
      <c r="N10" s="104"/>
      <c r="O10" s="104"/>
      <c r="P10" s="104"/>
      <c r="Q10" s="70">
        <f t="shared" ref="Q10:Q29" si="3">E10+F10+G10+H10+I10+J10+K10+L10+M10+N10+O10+P10</f>
        <v>2041125.01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100"/>
      <c r="I11" s="104"/>
      <c r="J11" s="100"/>
      <c r="K11" s="104"/>
      <c r="L11" s="100"/>
      <c r="M11" s="104"/>
      <c r="N11" s="104"/>
      <c r="O11" s="104"/>
      <c r="P11" s="104"/>
      <c r="Q11" s="70">
        <f>E11+F11+G11+H11+I11+J11+K11+L11+M11+N11+O11+P11</f>
        <v>2565420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24663821</v>
      </c>
      <c r="E13" s="86">
        <v>1912877.09</v>
      </c>
      <c r="F13" s="86">
        <v>1919944.41</v>
      </c>
      <c r="G13" s="36">
        <v>1959339.26</v>
      </c>
      <c r="H13" s="104"/>
      <c r="I13" s="104"/>
      <c r="J13" s="104"/>
      <c r="K13" s="104"/>
      <c r="L13" s="104"/>
      <c r="M13" s="104"/>
      <c r="N13" s="104"/>
      <c r="O13" s="104"/>
      <c r="P13" s="104"/>
      <c r="Q13" s="86">
        <f>E13+F13+G13+H13+I13+J13+K13+L13+M13+N13+O13+P13</f>
        <v>5792160.7599999998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160913999.90000001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0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19523973.100000001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10960000</v>
      </c>
      <c r="E15" s="86">
        <v>1138844.95</v>
      </c>
      <c r="F15" s="86">
        <v>1296419.32</v>
      </c>
      <c r="G15" s="86">
        <v>1319069.1200000001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86">
        <f t="shared" si="3"/>
        <v>3754333.39</v>
      </c>
    </row>
    <row r="16" spans="1:30" x14ac:dyDescent="0.25">
      <c r="A16" s="47"/>
      <c r="B16" s="64" t="s">
        <v>9</v>
      </c>
      <c r="C16" s="92">
        <v>3180000</v>
      </c>
      <c r="D16" s="92">
        <v>14030000</v>
      </c>
      <c r="E16" s="86">
        <v>75000</v>
      </c>
      <c r="F16" s="86">
        <v>233795.24</v>
      </c>
      <c r="G16" s="86">
        <v>129800</v>
      </c>
      <c r="H16" s="100"/>
      <c r="I16" s="104"/>
      <c r="J16" s="104"/>
      <c r="K16" s="104"/>
      <c r="L16" s="104"/>
      <c r="M16" s="104"/>
      <c r="N16" s="104"/>
      <c r="O16" s="104"/>
      <c r="P16" s="104"/>
      <c r="Q16" s="86">
        <f t="shared" si="3"/>
        <v>438595.24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104"/>
      <c r="I17" s="104"/>
      <c r="J17" s="104"/>
      <c r="K17" s="104"/>
      <c r="L17" s="104"/>
      <c r="M17" s="100"/>
      <c r="N17" s="104"/>
      <c r="O17" s="104"/>
      <c r="P17" s="69"/>
      <c r="Q17" s="86">
        <f t="shared" si="3"/>
        <v>35850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100"/>
      <c r="I18" s="104"/>
      <c r="J18" s="100"/>
      <c r="K18" s="104"/>
      <c r="L18" s="104"/>
      <c r="M18" s="100"/>
      <c r="N18" s="104"/>
      <c r="O18" s="104"/>
      <c r="P18" s="104"/>
      <c r="Q18" s="86">
        <f t="shared" si="3"/>
        <v>208499.96000000002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28393999.899999999</v>
      </c>
      <c r="E19" s="86">
        <v>1050731</v>
      </c>
      <c r="F19" s="86">
        <v>1653038.99</v>
      </c>
      <c r="G19" s="86">
        <v>1281726.6000000001</v>
      </c>
      <c r="H19" s="104"/>
      <c r="I19" s="104"/>
      <c r="J19" s="104"/>
      <c r="K19" s="100"/>
      <c r="L19" s="104"/>
      <c r="M19" s="104"/>
      <c r="N19" s="104"/>
      <c r="O19" s="104"/>
      <c r="P19" s="104"/>
      <c r="Q19" s="86">
        <f t="shared" si="3"/>
        <v>3985496.5900000003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5752000</v>
      </c>
      <c r="E20" s="86">
        <v>57052.32</v>
      </c>
      <c r="F20" s="86">
        <v>218081.2</v>
      </c>
      <c r="G20" s="86">
        <v>372962.94</v>
      </c>
      <c r="H20" s="100"/>
      <c r="I20" s="100"/>
      <c r="J20" s="104"/>
      <c r="K20" s="104"/>
      <c r="L20" s="104"/>
      <c r="M20" s="104"/>
      <c r="N20" s="104"/>
      <c r="O20" s="104"/>
      <c r="P20" s="104"/>
      <c r="Q20" s="86">
        <f t="shared" si="3"/>
        <v>648096.46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19490000</v>
      </c>
      <c r="E21" s="100">
        <v>0</v>
      </c>
      <c r="F21" s="100">
        <v>234643</v>
      </c>
      <c r="G21" s="100">
        <v>1763843.5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8">
        <f t="shared" si="3"/>
        <v>1998486.5</v>
      </c>
    </row>
    <row r="22" spans="1:17" x14ac:dyDescent="0.25">
      <c r="A22" s="47"/>
      <c r="B22" s="64" t="s">
        <v>15</v>
      </c>
      <c r="C22" s="92">
        <v>30489000</v>
      </c>
      <c r="D22" s="92">
        <v>69295000</v>
      </c>
      <c r="E22" s="86">
        <v>882974.33</v>
      </c>
      <c r="F22" s="86">
        <v>1653635.44</v>
      </c>
      <c r="G22" s="86">
        <v>4415429.54</v>
      </c>
      <c r="H22" s="104"/>
      <c r="I22" s="104"/>
      <c r="J22" s="104"/>
      <c r="K22" s="104"/>
      <c r="L22" s="104"/>
      <c r="M22" s="104"/>
      <c r="N22" s="104"/>
      <c r="O22" s="104"/>
      <c r="P22" s="104"/>
      <c r="Q22" s="87">
        <f t="shared" si="3"/>
        <v>6952039.3100000005</v>
      </c>
    </row>
    <row r="23" spans="1:17" x14ac:dyDescent="0.25">
      <c r="A23" s="47"/>
      <c r="B23" s="64" t="s">
        <v>40</v>
      </c>
      <c r="C23" s="92">
        <v>5225000</v>
      </c>
      <c r="D23" s="86">
        <v>9325000</v>
      </c>
      <c r="E23" s="100">
        <v>0</v>
      </c>
      <c r="F23" s="86">
        <v>839657.31</v>
      </c>
      <c r="G23" s="86">
        <v>662918.34</v>
      </c>
      <c r="H23" s="100"/>
      <c r="I23" s="104"/>
      <c r="J23" s="104"/>
      <c r="K23" s="104"/>
      <c r="L23" s="104"/>
      <c r="M23" s="104"/>
      <c r="N23" s="104"/>
      <c r="O23" s="104"/>
      <c r="P23" s="104"/>
      <c r="Q23" s="108">
        <f t="shared" si="3"/>
        <v>1502575.65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22854074.219999999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0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1945558.2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707050</v>
      </c>
      <c r="E25" s="87">
        <v>8790</v>
      </c>
      <c r="F25" s="87">
        <v>243640.66</v>
      </c>
      <c r="G25" s="87">
        <v>148530.47</v>
      </c>
      <c r="H25" s="104"/>
      <c r="I25" s="104"/>
      <c r="J25" s="104"/>
      <c r="K25" s="104"/>
      <c r="L25" s="104"/>
      <c r="M25" s="104"/>
      <c r="N25" s="104"/>
      <c r="O25" s="104"/>
      <c r="P25" s="104"/>
      <c r="Q25" s="87">
        <f t="shared" si="3"/>
        <v>400961.13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250000</v>
      </c>
      <c r="E26" s="105">
        <v>0</v>
      </c>
      <c r="F26" s="105">
        <v>0</v>
      </c>
      <c r="G26" s="105">
        <v>0</v>
      </c>
      <c r="H26" s="105"/>
      <c r="I26" s="105"/>
      <c r="J26" s="104"/>
      <c r="K26" s="105"/>
      <c r="L26" s="105"/>
      <c r="M26" s="104"/>
      <c r="N26" s="104"/>
      <c r="O26" s="105"/>
      <c r="P26" s="104"/>
      <c r="Q26" s="109">
        <f t="shared" si="3"/>
        <v>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3820144.26</v>
      </c>
      <c r="E27" s="87">
        <v>592950</v>
      </c>
      <c r="F27" s="105">
        <v>0</v>
      </c>
      <c r="G27" s="87">
        <v>12100</v>
      </c>
      <c r="H27" s="87"/>
      <c r="I27" s="87"/>
      <c r="J27" s="70"/>
      <c r="K27" s="87"/>
      <c r="L27" s="87"/>
      <c r="M27" s="70"/>
      <c r="N27" s="70"/>
      <c r="O27" s="70"/>
      <c r="P27" s="87"/>
      <c r="Q27" s="87">
        <f t="shared" si="3"/>
        <v>605050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/>
      <c r="I28" s="105"/>
      <c r="J28" s="105"/>
      <c r="K28" s="105"/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105"/>
      <c r="I29" s="105"/>
      <c r="J29" s="105"/>
      <c r="K29" s="104"/>
      <c r="L29" s="105"/>
      <c r="M29" s="105"/>
      <c r="N29" s="105"/>
      <c r="O29" s="105"/>
      <c r="P29" s="105"/>
      <c r="Q29" s="109">
        <f t="shared" si="3"/>
        <v>0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20000</v>
      </c>
      <c r="E30" s="105">
        <v>0</v>
      </c>
      <c r="F30" s="105">
        <v>0</v>
      </c>
      <c r="G30" s="105">
        <v>0</v>
      </c>
      <c r="H30" s="105"/>
      <c r="I30" s="105"/>
      <c r="J30" s="105"/>
      <c r="K30" s="105"/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8560000</v>
      </c>
      <c r="E31" s="105">
        <v>0</v>
      </c>
      <c r="F31" s="105">
        <v>0</v>
      </c>
      <c r="G31" s="105">
        <v>0</v>
      </c>
      <c r="H31" s="104"/>
      <c r="I31" s="104"/>
      <c r="J31" s="104"/>
      <c r="K31" s="104"/>
      <c r="L31" s="104"/>
      <c r="M31" s="105"/>
      <c r="N31" s="105"/>
      <c r="O31" s="105"/>
      <c r="P31" s="104"/>
      <c r="Q31" s="109">
        <f t="shared" ref="Q31:Q51" si="6">E31+F31+G31+H31+I31+J31+K31+L31+M31+N31+O31+P31</f>
        <v>0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9166879.9600000009</v>
      </c>
      <c r="E33" s="105">
        <v>0</v>
      </c>
      <c r="F33" s="93">
        <v>691845.8</v>
      </c>
      <c r="G33" s="93">
        <v>247701.27</v>
      </c>
      <c r="H33" s="111"/>
      <c r="I33" s="109"/>
      <c r="J33" s="109"/>
      <c r="K33" s="109"/>
      <c r="L33" s="109"/>
      <c r="M33" s="104"/>
      <c r="N33" s="109"/>
      <c r="O33" s="109"/>
      <c r="P33" s="104"/>
      <c r="Q33" s="109">
        <f t="shared" si="6"/>
        <v>939547.07000000007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0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2">
        <f t="shared" si="6"/>
        <v>1236332.32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100">
        <v>0</v>
      </c>
      <c r="I40" s="100"/>
      <c r="J40" s="100"/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1236332.32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2">
        <f t="shared" si="8"/>
        <v>0</v>
      </c>
      <c r="H42" s="112">
        <f t="shared" si="8"/>
        <v>0</v>
      </c>
      <c r="I42" s="112">
        <f t="shared" si="8"/>
        <v>0</v>
      </c>
      <c r="J42" s="112">
        <f t="shared" si="8"/>
        <v>0</v>
      </c>
      <c r="K42" s="112">
        <f t="shared" si="8"/>
        <v>0</v>
      </c>
      <c r="L42" s="112">
        <f t="shared" si="8"/>
        <v>0</v>
      </c>
      <c r="M42" s="112">
        <f t="shared" si="8"/>
        <v>0</v>
      </c>
      <c r="N42" s="112">
        <f t="shared" si="8"/>
        <v>0</v>
      </c>
      <c r="O42" s="112">
        <f t="shared" si="8"/>
        <v>0</v>
      </c>
      <c r="P42" s="112">
        <f t="shared" si="8"/>
        <v>0</v>
      </c>
      <c r="Q42" s="112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31140000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0</v>
      </c>
      <c r="I50" s="103">
        <f t="shared" si="9"/>
        <v>0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244448.33</v>
      </c>
    </row>
    <row r="51" spans="1:19" x14ac:dyDescent="0.25">
      <c r="A51" s="47"/>
      <c r="B51" s="64" t="s">
        <v>29</v>
      </c>
      <c r="C51" s="92">
        <v>400000</v>
      </c>
      <c r="D51" s="92">
        <v>11200000</v>
      </c>
      <c r="E51" s="100">
        <v>0</v>
      </c>
      <c r="F51" s="100">
        <v>0</v>
      </c>
      <c r="G51" s="92">
        <v>244448.33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244448.33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0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7"/>
    </row>
    <row r="55" spans="1:19" x14ac:dyDescent="0.25">
      <c r="A55" s="47"/>
      <c r="B55" s="64" t="s">
        <v>33</v>
      </c>
      <c r="C55" s="92">
        <v>100000</v>
      </c>
      <c r="D55" s="92">
        <v>4800000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7"/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6550000</v>
      </c>
      <c r="E60" s="103">
        <f>E61+E62+E63+E64</f>
        <v>0</v>
      </c>
      <c r="F60" s="103">
        <f>F61+F62+F63+F64</f>
        <v>0</v>
      </c>
      <c r="G60" s="112">
        <f>G61+G62+G63+G64</f>
        <v>0</v>
      </c>
      <c r="H60" s="112">
        <f>H61+H62+H63+H64</f>
        <v>0</v>
      </c>
      <c r="I60" s="112">
        <f t="shared" ref="I60:P60" si="11">I61+I62+I63+I64</f>
        <v>0</v>
      </c>
      <c r="J60" s="112">
        <f t="shared" si="11"/>
        <v>0</v>
      </c>
      <c r="K60" s="112">
        <f t="shared" si="11"/>
        <v>0</v>
      </c>
      <c r="L60" s="112">
        <f t="shared" si="11"/>
        <v>0</v>
      </c>
      <c r="M60" s="112">
        <f t="shared" si="11"/>
        <v>0</v>
      </c>
      <c r="N60" s="112">
        <f t="shared" si="11"/>
        <v>0</v>
      </c>
      <c r="O60" s="112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6550000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2">
        <f t="shared" si="12"/>
        <v>0</v>
      </c>
      <c r="H65" s="112">
        <f t="shared" si="12"/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2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0</v>
      </c>
      <c r="I72" s="96">
        <f t="shared" si="13"/>
        <v>0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73322141.239999995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3">
        <f>SUM(C74:C81)</f>
        <v>0</v>
      </c>
      <c r="D82" s="114">
        <f>SUM(D74:D81)</f>
        <v>0</v>
      </c>
      <c r="E82" s="114">
        <v>0</v>
      </c>
      <c r="F82" s="114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</row>
    <row r="83" spans="1:17" ht="13.5" customHeight="1" x14ac:dyDescent="0.25">
      <c r="A83" s="47"/>
      <c r="B83" s="47"/>
      <c r="C83" s="69"/>
      <c r="D83" s="69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0</v>
      </c>
      <c r="I84" s="99">
        <f t="shared" si="14"/>
        <v>0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73322141.239999995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20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8"/>
    </row>
    <row r="91" spans="1:17" ht="13.5" customHeight="1" x14ac:dyDescent="0.25">
      <c r="A91" s="47"/>
      <c r="C91" s="119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2023-04-03T20:18:58Z</cp:lastPrinted>
  <dcterms:created xsi:type="dcterms:W3CDTF">2018-04-17T18:57:16Z</dcterms:created>
  <dcterms:modified xsi:type="dcterms:W3CDTF">2023-04-03T20:22:59Z</dcterms:modified>
</cp:coreProperties>
</file>