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documenttasks/documenttask1.xml" ContentType="application/vnd.ms-excel.documenttask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uan.diaz\Downloads\2025\POA\"/>
    </mc:Choice>
  </mc:AlternateContent>
  <bookViews>
    <workbookView xWindow="0" yWindow="0" windowWidth="28800" windowHeight="10275" tabRatio="501" activeTab="2"/>
  </bookViews>
  <sheets>
    <sheet name="Resumen" sheetId="40" r:id="rId1"/>
    <sheet name="Formulario PPGR1" sheetId="1" r:id="rId2"/>
    <sheet name="Formulario PPGR2" sheetId="12" r:id="rId3"/>
  </sheets>
  <definedNames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hidden="1">{"Minpmon",#N/A,FALSE,"Monthinput"}</definedName>
    <definedName name="__123Graph_ADEBT" hidden="1">#REF!</definedName>
    <definedName name="__123Graph_BDEBT" hidden="1">#REF!</definedName>
    <definedName name="__xlnm.Print_Area_1">#REF!</definedName>
    <definedName name="_11__123Graph_AFIG_D" hidden="1">#REF!</definedName>
    <definedName name="_16__123Graph_ATERMS_OF_TRADE" hidden="1">#REF!</definedName>
    <definedName name="_24__123Graph_BTERMS_OF_TRADE" hidden="1">#REF!</definedName>
    <definedName name="_29__123Graph_XFIG_D" hidden="1">#REF!</definedName>
    <definedName name="_34__123Graph_XTERMS_OF_TRADE" hidden="1">#REF!</definedName>
    <definedName name="_bla2" hidden="1">#REF!</definedName>
    <definedName name="_bla3" hidden="1">#REF!</definedName>
    <definedName name="_bla4" hidden="1">#REF!</definedName>
    <definedName name="_Fill" hidden="1">#REF!</definedName>
    <definedName name="_Fill1" hidden="1">#REF!</definedName>
    <definedName name="_xlnm._FilterDatabase" localSheetId="0" hidden="1">Resumen!$B$13:$H$30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SRT1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"\\De2kp-42538\BOLETIN\Claga\CLAGA2000.mdb"</definedName>
    <definedName name="ad" hidden="1">{"Riqfin97",#N/A,FALSE,"Tran";"Riqfinpro",#N/A,FALSE,"Tran"}</definedName>
    <definedName name="adsadrr" hidden="1">#REF!</definedName>
    <definedName name="af" hidden="1">{"Tab1",#N/A,FALSE,"P";"Tab2",#N/A,FALSE,"P"}</definedName>
    <definedName name="af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j" hidden="1">{"Riqfin97",#N/A,FALSE,"Tran";"Riqfinpro",#N/A,FALSE,"Tran"}</definedName>
    <definedName name="_xlnm.Print_Area" localSheetId="1">'Formulario PPGR1'!$A$1:$Z$6</definedName>
    <definedName name="asdrae" hidden="1">#REF!</definedName>
    <definedName name="bALANCE" hidden="1">{"Minpmon",#N/A,FALSE,"Monthinput"}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la" hidden="1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fdfdf" hidden="1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dgdg" hidden="1">#REF!</definedName>
    <definedName name="der" hidden="1">{"Tab1",#N/A,FALSE,"P";"Tab2",#N/A,FALSE,"P"}</definedName>
    <definedName name="dfdgfdsfsd" hidden="1">#REF!</definedName>
    <definedName name="dgdgd" hidden="1">#REF!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eeeeeeeee" hidden="1">#REF!</definedName>
    <definedName name="efsdfsd" hidden="1">#REF!</definedName>
    <definedName name="ergferger" hidden="1">{"Main Economic Indicators",#N/A,FALSE,"C"}</definedName>
    <definedName name="ergferger1" hidden="1">{"Main Economic Indicators",#N/A,FALSE,"C"}</definedName>
    <definedName name="ert" hidden="1">{"Minpmon",#N/A,FALSE,"Monthinput"}</definedName>
    <definedName name="etewte" hidden="1">#REF!</definedName>
    <definedName name="etwt" hidden="1">#REF!</definedName>
    <definedName name="fdfdd" hidden="1">#REF!</definedName>
    <definedName name="fdfddf" hidden="1">#REF!</definedName>
    <definedName name="fdfds" hidden="1">#REF!</definedName>
    <definedName name="fdfdsf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f" hidden="1">#REF!</definedName>
    <definedName name="ffff" hidden="1">{"Riqfin97",#N/A,FALSE,"Tran";"Riqfinpro",#N/A,FALSE,"Tran"}</definedName>
    <definedName name="ffffff" hidden="1">#REF!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" hidden="1">{"Main Economic Indicators",#N/A,FALSE,"C"}</definedName>
    <definedName name="ggfrfff" hidden="1">#REF!</definedName>
    <definedName name="ggg" hidden="1">{"Riqfin97",#N/A,FALSE,"Tran";"Riqfinpro",#N/A,FALSE,"Tran"}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gggggggggg" hidden="1">#REF!</definedName>
    <definedName name="ght" hidden="1">{"Tab1",#N/A,FALSE,"P";"Tab2",#N/A,FALSE,"P"}</definedName>
    <definedName name="gre" hidden="1">{"Riqfin97",#N/A,FALSE,"Tran";"Riqfinpro",#N/A,FALSE,"Tran"}</definedName>
    <definedName name="grupodeproductos">#REF!</definedName>
    <definedName name="gtryrtyr" hidden="1">#REF!</definedName>
    <definedName name="gyu" hidden="1">{"Tab1",#N/A,FALSE,"P";"Tab2",#N/A,FALSE,"P"}</definedName>
    <definedName name="h" hidden="1">#REF!</definedName>
    <definedName name="HHHH" hidden="1">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kh" hidden="1">#REF!</definedName>
    <definedName name="hkhkh" hidden="1">#REF!</definedName>
    <definedName name="hpu" hidden="1">{"Tab1",#N/A,FALSE,"P";"Tab2",#N/A,FALSE,"P"}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ui" hidden="1">{"Tab1",#N/A,FALSE,"P";"Tab2",#N/A,FALSE,"P"}</definedName>
    <definedName name="huo" hidden="1">{"Tab1",#N/A,FALSE,"P";"Tab2",#N/A,FALSE,"P"}</definedName>
    <definedName name="hutyu7" hidden="1">#REF!</definedName>
    <definedName name="ii" hidden="1">{"Tab1",#N/A,FALSE,"P";"Tab2",#N/A,FALSE,"P"}</definedName>
    <definedName name="iii" hidden="1">{"Riqfin97",#N/A,FALSE,"Tran";"Riqfinpro",#N/A,FALSE,"Tran"}</definedName>
    <definedName name="iiiiiiiiiii" hidden="1">#REF!</definedName>
    <definedName name="iiiiiiiiiiiiiiiiiiiiiiiiii" hidden="1">#REF!</definedName>
    <definedName name="ilo" hidden="1">{"Riqfin97",#N/A,FALSE,"Tran";"Riqfinpro",#N/A,FALSE,"Tran"}</definedName>
    <definedName name="ilu" hidden="1">{"Riqfin97",#N/A,FALSE,"Tran";"Riqfinpro",#N/A,FALSE,"Tran"}</definedName>
    <definedName name="InsumoAbrev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39926.455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sActivos">#REF!</definedName>
    <definedName name="IsAdministrativo">#REF!</definedName>
    <definedName name="IsAsistencia_Social">#REF!</definedName>
    <definedName name="IsCapacitación">#REF!</definedName>
    <definedName name="IsCobertura_Tecnologica">#REF!</definedName>
    <definedName name="IsGastos_fijos">#REF!</definedName>
    <definedName name="IsImagen_institucional">#REF!</definedName>
    <definedName name="IsMateriales_de_oficina">#REF!</definedName>
    <definedName name="IsPlanes_de_Integración">#REF!</definedName>
    <definedName name="iyiyiy" hidden="1">#REF!</definedName>
    <definedName name="jjjj" hidden="1">{"Tab1",#N/A,FALSE,"P";"Tab2",#N/A,FALSE,"P"}</definedName>
    <definedName name="JJJJJJJJJJ" hidden="1">#REF!</definedName>
    <definedName name="jjjjjjjjjjjjjjjjjj" hidden="1">{"Tab1",#N/A,FALSE,"P";"Tab2",#N/A,FALSE,"P"}</definedName>
    <definedName name="jkk" hidden="1">{#N/A,#N/A,FALSE,"NFPS GDP"}</definedName>
    <definedName name="jui" hidden="1">{"Riqfin97",#N/A,FALSE,"Tran";"Riqfinpro",#N/A,FALSE,"Tran"}</definedName>
    <definedName name="jutjugyj" hidden="1">#REF!</definedName>
    <definedName name="juy" hidden="1">{"Tab1",#N/A,FALSE,"P";"Tab2",#N/A,FALSE,"P"}</definedName>
    <definedName name="k" hidden="1">{"Main Economic Indicators",#N/A,FALSE,"C"}</definedName>
    <definedName name="kiiiiii" hidden="1">#REF!</definedName>
    <definedName name="kio" hidden="1">{"Tab1",#N/A,FALSE,"P";"Tab2",#N/A,FALSE,"P"}</definedName>
    <definedName name="kiu" hidden="1">{"Riqfin97",#N/A,FALSE,"Tran";"Riqfinpro",#N/A,FALSE,"Tran"}</definedName>
    <definedName name="kk" hidden="1">{"Tab1",#N/A,FALSE,"P";"Tab2",#N/A,FALSE,"P"}</definedName>
    <definedName name="kkk" hidden="1">{"Tab1",#N/A,FALSE,"P";"Tab2",#N/A,FALSE,"P"}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loo" hidden="1">#REF!</definedName>
    <definedName name="Ls_LinesEstategica">#REF!</definedName>
    <definedName name="Ls_ObjEstrategico">#REF!</definedName>
    <definedName name="lsAcabadosTextiles">#REF!</definedName>
    <definedName name="lsAireAcondicionado">#REF!</definedName>
    <definedName name="lsAlimentosyBebidas">#REF!</definedName>
    <definedName name="lsArticulosdePlastico">#REF!</definedName>
    <definedName name="lsElectrodomesticos">#REF!</definedName>
    <definedName name="lsEquiposComputos">#REF!</definedName>
    <definedName name="lsEquiposMedicos">#REF!</definedName>
    <definedName name="lsEquiposSeguridad">#REF!</definedName>
    <definedName name="lsEquiposTransporte">#REF!</definedName>
    <definedName name="lsEventosGenerales">#REF!</definedName>
    <definedName name="lsFuentesFinanciamiento">#REF!</definedName>
    <definedName name="lsGasoil">#REF!</definedName>
    <definedName name="lsHerramientasMenores">#REF!</definedName>
    <definedName name="lsImpresionyEncuadernacion">#REF!</definedName>
    <definedName name="lsInsumos">#REF!</definedName>
    <definedName name="lsInsumosEquipos">#REF!</definedName>
    <definedName name="lsLlantasyNeumaticos">#REF!</definedName>
    <definedName name="lsMantenimiento">#REF!</definedName>
    <definedName name="lsMaterialesdeLimpieza">#REF!</definedName>
    <definedName name="lsMueblesdeAlojamiento">#REF!</definedName>
    <definedName name="lsMueblesdeOficina">#REF!</definedName>
    <definedName name="lsObrasMenoresEdificaciones">#REF!</definedName>
    <definedName name="lsOtrosEquipos">#REF!</definedName>
    <definedName name="lsPeaje">#REF!</definedName>
    <definedName name="lsPinturas">#REF!</definedName>
    <definedName name="lsProductosArtesGraficas">#REF!</definedName>
    <definedName name="lsProductosdeCemento">#REF!</definedName>
    <definedName name="lsProductosdeLoza">#REF!</definedName>
    <definedName name="lsProductosdePapel">#REF!</definedName>
    <definedName name="lsProductosdeVidrio">#REF!</definedName>
    <definedName name="lsProductosElectricos">#REF!</definedName>
    <definedName name="lsProductosMedicinalesH">#REF!</definedName>
    <definedName name="lsProductosMetalicos">#REF!</definedName>
    <definedName name="lsProductosQuimicos">#REF!</definedName>
    <definedName name="lsPublicidadyPropaganda">#REF!</definedName>
    <definedName name="lsServiciosTecnicosProfesionales">#REF!</definedName>
    <definedName name="lsTelecomunicaciones">#REF!</definedName>
    <definedName name="lsUtilesdeCocina">#REF!</definedName>
    <definedName name="lsUtilesdeOficina">#REF!</definedName>
    <definedName name="lsUtilesMenoresMQ">#REF!</definedName>
    <definedName name="lsViaticosDP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te" hidden="1">{"Riqfin97",#N/A,FALSE,"Tran";"Riqfinpro",#N/A,FALSE,"Tran"}</definedName>
    <definedName name="n" hidden="1">{"Minpmon",#N/A,FALSE,"Monthinput"}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mbre_de_la_Variante">#REF!</definedName>
    <definedName name="Obj2.3">#REF!</definedName>
    <definedName name="oipi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oooooooo" hidden="1">#REF!</definedName>
    <definedName name="opu" hidden="1">{"Riqfin97",#N/A,FALSE,"Tran";"Riqfinpro",#N/A,FALSE,"Tran"}</definedName>
    <definedName name="otra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p" hidden="1">{"Riqfin97",#N/A,FALSE,"Tran";"Riqfinpro",#N/A,FALSE,"Tran"}</definedName>
    <definedName name="PII" hidden="1">{"Main Economic Indicators",#N/A,FALSE,"C"}</definedName>
    <definedName name="pit" hidden="1">{"Riqfin97",#N/A,FALSE,"Tran";"Riqfinpro",#N/A,FALSE,"Tran"}</definedName>
    <definedName name="ppoooooooooo" hidden="1">#REF!</definedName>
    <definedName name="ppp" hidden="1">{"Riqfin97",#N/A,FALSE,"Tran";"Riqfinpro",#N/A,FALSE,"Tran"}</definedName>
    <definedName name="pppppp" hidden="1">{"Riqfin97",#N/A,FALSE,"Tran";"Riqfinpro",#N/A,FALSE,"Tran"}</definedName>
    <definedName name="pppppppppp" hidden="1">#REF!</definedName>
    <definedName name="ppppppppppppp" hidden="1">#REF!</definedName>
    <definedName name="Productos">Tabla3[Productos]</definedName>
    <definedName name="qaz" hidden="1">{"Tab1",#N/A,FALSE,"P";"Tab2",#N/A,FALSE,"P"}</definedName>
    <definedName name="qer" hidden="1">{"Tab1",#N/A,FALSE,"P";"Tab2",#N/A,FALSE,"P"}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REGREOUT" hidden="1">#REF!</definedName>
    <definedName name="REGREX" hidden="1">#REF!</definedName>
    <definedName name="REGREY" hidden="1">#REF!</definedName>
    <definedName name="rerer" hidden="1">#REF!</definedName>
    <definedName name="rft" hidden="1">{"Riqfin97",#N/A,FALSE,"Tran";"Riqfinpro",#N/A,FALSE,"Tran"}</definedName>
    <definedName name="rfv" hidden="1">{"Tab1",#N/A,FALSE,"P";"Tab2",#N/A,FALSE,"P"}</definedName>
    <definedName name="rgdfgd" hidden="1">#REF!</definedName>
    <definedName name="ri" hidden="1">#REF!</definedName>
    <definedName name="Riesgo_de_cumplimiento">#REF!</definedName>
    <definedName name="Riesgo_Economico">#REF!</definedName>
    <definedName name="Riesgo_Financiero">#REF!</definedName>
    <definedName name="Riesgo_Operacional">#REF!</definedName>
    <definedName name="Riesgo_Regulatoria">#REF!</definedName>
    <definedName name="Riesgos_Tecnologicos">#REF!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re1" hidden="1">{"Main Economic Indicators",#N/A,FALSE,"C"}</definedName>
    <definedName name="rty" hidden="1">{"Riqfin97",#N/A,FALSE,"Tran";"Riqfinpro",#N/A,FALSE,"Tran"}</definedName>
    <definedName name="rx" hidden="1">#REF!</definedName>
    <definedName name="s" hidden="1">{"Tab1",#N/A,FALSE,"P";"Tab2",#N/A,FALSE,"P"}</definedName>
    <definedName name="sad" hidden="1">{"Riqfin97",#N/A,FALSE,"Tran";"Riqfinpro",#N/A,FALSE,"Tran"}</definedName>
    <definedName name="sdfsdfsdfsd" hidden="1">{"Riqfin97",#N/A,FALSE,"Tran";"Riqfinpro",#N/A,FALSE,"Tran"}</definedName>
    <definedName name="sdsds" hidden="1">#REF!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sss" hidden="1">{"Riqfin97",#N/A,FALSE,"Tran";"Riqfinpro",#N/A,FALSE,"Tran"}</definedName>
    <definedName name="swe" hidden="1">{"Tab1",#N/A,FALSE,"P";"Tab2",#N/A,FALSE,"P"}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{"Minpmon",#N/A,FALSE,"Monthinput"}</definedName>
    <definedName name="teetwetw" hidden="1">#REF!</definedName>
    <definedName name="terte" hidden="1">#REF!</definedName>
    <definedName name="tete" hidden="1">#REF!</definedName>
    <definedName name="_xlnm.Print_Titles" localSheetId="1">'Formulario PPGR1'!$2:$5</definedName>
    <definedName name="_xlnm.Print_Titles" localSheetId="2">'Formulario PPGR2'!$1:$6</definedName>
    <definedName name="tj" hidden="1">{"Riqfin97",#N/A,FALSE,"Tran";"Riqfinpro",#N/A,FALSE,"Tran"}</definedName>
    <definedName name="trrtr" hidden="1">#REF!</definedName>
    <definedName name="tttt" hidden="1">{"Tab1",#N/A,FALSE,"P";"Tab2",#N/A,FALSE,"P"}</definedName>
    <definedName name="twetwee" hidden="1">#REF!</definedName>
    <definedName name="ty" hidden="1">{"Riqfin97",#N/A,FALSE,"Tran";"Riqfinpro",#N/A,FALSE,"Tran"}</definedName>
    <definedName name="UHLKJH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UnidadesList">#REF!</definedName>
    <definedName name="UNSPSCCode">#REF!</definedName>
    <definedName name="UNSPSCDes">#REF!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r" hidden="1">{"Riqfin97",#N/A,FALSE,"Tran";"Riqfinpro",#N/A,FALSE,"Tran"}</definedName>
    <definedName name="wrn" hidden="1">{"Main Economic Indicators",#N/A,FALSE,"C"}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nual." hidden="1">{"annual-cbr",#N/A,FALSE,"CENTBANK";"annual(banks)",#N/A,FALSE,"COMBANKS"}</definedName>
    <definedName name="wrn.BANKS." hidden="1">{#N/A,#N/A,FALSE,"BANKS"}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OP." hidden="1">{#N/A,#N/A,FALSE,"BOP"}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ntpsPIB." hidden="1">{#N/A,#N/A,FALSE,"EntpsPIB"}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NBG." hidden="1">{#N/A,#N/A,FALSE,"NBG"}</definedName>
    <definedName name="wrn.NFPS._.GDP." hidden="1">{#N/A,#N/A,FALSE,"NFPS GDP"}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EVSHARE." hidden="1">{#N/A,#N/A,FALSE,"REVSHARE"}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tewt" hidden="1">#REF!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x" hidden="1">{"Riqfin97",#N/A,FALSE,"Tran";"Riqfinpro",#N/A,FALSE,"Tran"}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" hidden="1">#REF!</definedName>
    <definedName name="ytytryry" hidden="1">#REF!</definedName>
    <definedName name="yu" hidden="1">{"Tab1",#N/A,FALSE,"P";"Tab2",#N/A,FALSE,"P"}</definedName>
    <definedName name="yytutyu" hidden="1">#REF!</definedName>
    <definedName name="yyy" hidden="1">{"Tab1",#N/A,FALSE,"P";"Tab2",#N/A,FALSE,"P"}</definedName>
    <definedName name="yyyyyyyyyyyyy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G219" i="12" l="1"/>
  <c r="H219" i="12"/>
  <c r="I219" i="12"/>
  <c r="J219" i="12"/>
  <c r="J14" i="40" l="1"/>
  <c r="J16" i="40"/>
  <c r="J15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K219" i="12" l="1"/>
  <c r="E219" i="12" l="1"/>
</calcChain>
</file>

<file path=xl/comments1.xml><?xml version="1.0" encoding="utf-8"?>
<comments xmlns="http://schemas.openxmlformats.org/spreadsheetml/2006/main">
  <authors>
    <author>Ilka Gonzalez</author>
    <author>Juan Diaz</author>
    <author>tc={0497312F-C732-4399-9331-650E9D696193}</author>
    <author>tc={927C126B-95F2-4316-9CC5-C2E50C56E5E6}</author>
  </authors>
  <commentList>
    <comment ref="F6" authorId="0" shapeId="0">
      <text>
        <r>
          <rPr>
            <sz val="9"/>
            <color indexed="81"/>
            <rFont val="Tahoma"/>
            <family val="2"/>
          </rPr>
          <t xml:space="preserve">Inicia siglas de la dependencia, numeración resultado esperado, numeración producto y secuencia actividades para el producto.
Ej.: Dirección de Planificación
Línea Estratégica 1
Resultado Esperado 1
Producto 1
Actividad 1
Sería: </t>
        </r>
        <r>
          <rPr>
            <b/>
            <sz val="9"/>
            <color indexed="81"/>
            <rFont val="Tahoma"/>
            <family val="2"/>
          </rPr>
          <t>DP1.1.1.1</t>
        </r>
      </text>
    </comment>
    <comment ref="E82" authorId="1" shapeId="0">
      <text>
        <r>
          <rPr>
            <sz val="11"/>
            <color theme="1"/>
            <rFont val="Calibri"/>
            <family val="2"/>
            <scheme val="minor"/>
          </rPr>
          <t>Juan Diaz:
Solitud de equipo tecnologico.</t>
        </r>
      </text>
    </comment>
    <comment ref="C112" authorId="1" shapeId="0">
      <text>
        <r>
          <rPr>
            <sz val="11"/>
            <color theme="1"/>
            <rFont val="Calibri"/>
            <family val="2"/>
            <scheme val="minor"/>
          </rPr>
          <t xml:space="preserve">Juan Diaz:
Capacitación para Cesar Agramonte. 
Office MS
</t>
        </r>
      </text>
    </comment>
    <comment ref="E147" authorId="1" shapeId="0">
      <text>
        <r>
          <rPr>
            <sz val="11"/>
            <color theme="1"/>
            <rFont val="Calibri"/>
            <family val="2"/>
            <scheme val="minor"/>
          </rPr>
          <t>Juan Diaz:
Contratacion de servicio de empresa 
Cateting</t>
        </r>
      </text>
    </comment>
    <comment ref="E149" authorId="1" shapeId="0">
      <text>
        <r>
          <rPr>
            <sz val="11"/>
            <color theme="1"/>
            <rFont val="Calibri"/>
            <family val="2"/>
            <scheme val="minor"/>
          </rPr>
          <t>Juan Diaz:
Servicios y empresa</t>
        </r>
      </text>
    </comment>
    <comment ref="D150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aumentar cantidad de miembros</t>
        </r>
      </text>
    </comment>
    <comment ref="D197" authorId="3" shapeId="0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Validar participación en RD incluye @Escania Navarro @Dorifer Peña Espinal @Jeannery Marte </t>
        </r>
      </text>
    </comment>
  </commentList>
</comments>
</file>

<file path=xl/sharedStrings.xml><?xml version="1.0" encoding="utf-8"?>
<sst xmlns="http://schemas.openxmlformats.org/spreadsheetml/2006/main" count="2119" uniqueCount="1033">
  <si>
    <t>Áreas / Procesos</t>
  </si>
  <si>
    <t>Siglas</t>
  </si>
  <si>
    <t>Gerencia  General</t>
  </si>
  <si>
    <t>GG</t>
  </si>
  <si>
    <t>Programacion Trimestral</t>
  </si>
  <si>
    <t>Carga Operativa</t>
  </si>
  <si>
    <t xml:space="preserve">Contralor General </t>
  </si>
  <si>
    <t>CG</t>
  </si>
  <si>
    <t>Primer Trimestre</t>
  </si>
  <si>
    <t xml:space="preserve">Dirección Fiscalización y control financiero </t>
  </si>
  <si>
    <t>DFCF</t>
  </si>
  <si>
    <t>Segundo Trimestre</t>
  </si>
  <si>
    <t xml:space="preserve">v  Auditoría Operativa </t>
  </si>
  <si>
    <t>AO</t>
  </si>
  <si>
    <t>Tercer Trimestre</t>
  </si>
  <si>
    <t xml:space="preserve">v  Análisis Presupuestario y Financiero </t>
  </si>
  <si>
    <t>APF</t>
  </si>
  <si>
    <t>Cuarto Trimestre</t>
  </si>
  <si>
    <t>Oficina de Acceso a la Información</t>
  </si>
  <si>
    <t>OAI</t>
  </si>
  <si>
    <t>Total año 2024</t>
  </si>
  <si>
    <t>Departamento de Revisión y Análisis</t>
  </si>
  <si>
    <t>DRA</t>
  </si>
  <si>
    <t>Dirección de Planificación y Desarrollo</t>
  </si>
  <si>
    <t>DPD</t>
  </si>
  <si>
    <t>v  Formulación, Monitoreo y Evaluación de Planes, Programas y proyectos</t>
  </si>
  <si>
    <t>PPP</t>
  </si>
  <si>
    <t>Dirección</t>
  </si>
  <si>
    <t>Presupuesto</t>
  </si>
  <si>
    <t>Nº Productos</t>
  </si>
  <si>
    <t>Nº Actividades</t>
  </si>
  <si>
    <t>% (Productos)</t>
  </si>
  <si>
    <t>% (Actividades)</t>
  </si>
  <si>
    <t>% (Presupuesto)</t>
  </si>
  <si>
    <t>Abrev</t>
  </si>
  <si>
    <t xml:space="preserve">v Desarrollo Institucional y Calidad en la Gestión </t>
  </si>
  <si>
    <t>DIyCG</t>
  </si>
  <si>
    <t xml:space="preserve">v  Departamento de Relaciones y Cooperación internacionales </t>
  </si>
  <si>
    <t>RCI</t>
  </si>
  <si>
    <t xml:space="preserve">Despacho del Gerente General </t>
  </si>
  <si>
    <t>DRRHH</t>
  </si>
  <si>
    <t>v  Departamento de Estudios Económicos y Actuariales</t>
  </si>
  <si>
    <t>EEA</t>
  </si>
  <si>
    <t>Contraloría General del CNSS</t>
  </si>
  <si>
    <t xml:space="preserve">v Gestión de Solicitudes por Convenios Internacionales </t>
  </si>
  <si>
    <t>GSCI</t>
  </si>
  <si>
    <t xml:space="preserve">Dirección Fiscalización y Control Financiero </t>
  </si>
  <si>
    <t>DPSFS</t>
  </si>
  <si>
    <t>Dcom</t>
  </si>
  <si>
    <t>Dirección Jurídica</t>
  </si>
  <si>
    <t>DJUR</t>
  </si>
  <si>
    <t xml:space="preserve">Oficina de Acceso a la Información </t>
  </si>
  <si>
    <t>v  Litigios</t>
  </si>
  <si>
    <t>LI</t>
  </si>
  <si>
    <t>SA</t>
  </si>
  <si>
    <t>DPRL</t>
  </si>
  <si>
    <t>v  Elaboración de Documentos Legales</t>
  </si>
  <si>
    <t>DL</t>
  </si>
  <si>
    <t>DCOM</t>
  </si>
  <si>
    <t>RRHH</t>
  </si>
  <si>
    <t>Dirección de Recursos Humanos</t>
  </si>
  <si>
    <t>DF</t>
  </si>
  <si>
    <t>v  Registro, Control y Nómina</t>
  </si>
  <si>
    <t>RCN</t>
  </si>
  <si>
    <t>DPSVDS</t>
  </si>
  <si>
    <t>DADM</t>
  </si>
  <si>
    <t>v  Reclutamiento, Selección y Evaluación del Desempeño</t>
  </si>
  <si>
    <t>RSED</t>
  </si>
  <si>
    <t>DTIC</t>
  </si>
  <si>
    <t xml:space="preserve">v  Capacitación y Desarrollo </t>
  </si>
  <si>
    <t>CDD</t>
  </si>
  <si>
    <t>Dirección Administrativa</t>
  </si>
  <si>
    <t>v  Compras y Contrataciones</t>
  </si>
  <si>
    <t>CC</t>
  </si>
  <si>
    <t xml:space="preserve">v  Sección de Archivo Central </t>
  </si>
  <si>
    <t>SAC</t>
  </si>
  <si>
    <t>DEMD</t>
  </si>
  <si>
    <t>v  Servicios Generales</t>
  </si>
  <si>
    <t>SG</t>
  </si>
  <si>
    <t xml:space="preserve">v  Sección Correspondencia </t>
  </si>
  <si>
    <t>SC</t>
  </si>
  <si>
    <t>v  Mantenimiento de Edificación</t>
  </si>
  <si>
    <t>ME</t>
  </si>
  <si>
    <t>Total</t>
  </si>
  <si>
    <t xml:space="preserve">v Departamento de Seguridad </t>
  </si>
  <si>
    <t>DS</t>
  </si>
  <si>
    <t>Dirección Financiera</t>
  </si>
  <si>
    <t>v  Presupuesto</t>
  </si>
  <si>
    <t>PTO</t>
  </si>
  <si>
    <t>v  Contabilidad</t>
  </si>
  <si>
    <t>CTB</t>
  </si>
  <si>
    <t xml:space="preserve">v  Activos Fijos </t>
  </si>
  <si>
    <t>AF</t>
  </si>
  <si>
    <t>Dirección de Tecnologías de la Información y Comunicación</t>
  </si>
  <si>
    <t>v  Seguridad y Monitoreo TIC</t>
  </si>
  <si>
    <t>SEM</t>
  </si>
  <si>
    <t>v  Operaciones TIC</t>
  </si>
  <si>
    <t>OPT</t>
  </si>
  <si>
    <t>v  Administración de Servicios TIC</t>
  </si>
  <si>
    <t>AMT</t>
  </si>
  <si>
    <t xml:space="preserve">Dirección de Evaluación Médica de Discapacidad </t>
  </si>
  <si>
    <t xml:space="preserve">v Departamento de Procesos Administrativos </t>
  </si>
  <si>
    <t>PA</t>
  </si>
  <si>
    <t xml:space="preserve">v Departamento de Calidad Medica </t>
  </si>
  <si>
    <t>CM</t>
  </si>
  <si>
    <t xml:space="preserve">Dirección de Políticas del Seguro Familiar de Salud </t>
  </si>
  <si>
    <t xml:space="preserve">Dirección de Políticas  del Seguro de Riesgo Laborales </t>
  </si>
  <si>
    <t xml:space="preserve">Divisiones Regionales </t>
  </si>
  <si>
    <t>DR</t>
  </si>
  <si>
    <t xml:space="preserve">Dirección de Políticas del Seguro de Vejez, Discapacidad y Sobrevivencia </t>
  </si>
  <si>
    <t>Dirección de Comunicación</t>
  </si>
  <si>
    <t>SIG</t>
  </si>
  <si>
    <t>CAF</t>
  </si>
  <si>
    <t>SIGOB</t>
  </si>
  <si>
    <t>OPERATIVO</t>
  </si>
  <si>
    <t>Tipo</t>
  </si>
  <si>
    <t>Plan Operativo Anual  2025 (Productos)</t>
  </si>
  <si>
    <t>Área</t>
  </si>
  <si>
    <t>Productos</t>
  </si>
  <si>
    <t xml:space="preserve">Indicador </t>
  </si>
  <si>
    <t>Periocidad</t>
  </si>
  <si>
    <t>Unidad de medida</t>
  </si>
  <si>
    <t>Línea Base</t>
  </si>
  <si>
    <t>Meta Anual</t>
  </si>
  <si>
    <t>Cumpl</t>
  </si>
  <si>
    <t>%</t>
  </si>
  <si>
    <t>T1</t>
  </si>
  <si>
    <t>T2</t>
  </si>
  <si>
    <t>T3</t>
  </si>
  <si>
    <t>T4</t>
  </si>
  <si>
    <t>DPPP</t>
  </si>
  <si>
    <t>Proyectos Institucionales implementados y procesos instaurados</t>
  </si>
  <si>
    <t>Porcentaje de ejecución de portafolio de proyecto</t>
  </si>
  <si>
    <t>Trimestral</t>
  </si>
  <si>
    <t>Porcentaje</t>
  </si>
  <si>
    <t>Planificación Institucional integrada en sistemas informáticos automatizados</t>
  </si>
  <si>
    <t>Porcentaje de implementación Sistema Automatizado de Planificación</t>
  </si>
  <si>
    <t>Anual</t>
  </si>
  <si>
    <t>Fortalecimiento  de la Comunicación  Estratégica Institucional   del  CNSS.</t>
  </si>
  <si>
    <t xml:space="preserve">Porcentaje de cumplimiento del Plan Estratégico Comunicacional </t>
  </si>
  <si>
    <t xml:space="preserve"> Sistema de Gestión Integrado (SGI) Implementado</t>
  </si>
  <si>
    <t xml:space="preserve">Tiempo promedio respuesta QDRS vía RRSS  </t>
  </si>
  <si>
    <t xml:space="preserve">Mensual </t>
  </si>
  <si>
    <t>Horas</t>
  </si>
  <si>
    <t>Coordinacion del Plan de Responsabilidad Social</t>
  </si>
  <si>
    <t>Grado de ejecución del Plan de Responsabilidad Social</t>
  </si>
  <si>
    <t>% de denuncias tramitas conforme a la politica</t>
  </si>
  <si>
    <t>s/d</t>
  </si>
  <si>
    <t>Cantidad de cápsulas de difusión y promoción del sistema de Compliance y Antisobono</t>
  </si>
  <si>
    <t>Cantidad</t>
  </si>
  <si>
    <t xml:space="preserve">Implementación de un sistema de gestión de datos integrales del SDSS </t>
  </si>
  <si>
    <t>Numero de reporte estadísticos cargados</t>
  </si>
  <si>
    <t>Valor absoluto</t>
  </si>
  <si>
    <t>Plan de pagos nominales 2025</t>
  </si>
  <si>
    <t>Nominas procesadas</t>
  </si>
  <si>
    <t>Continuidad de la Plataforma Tecnológica del CNSS</t>
  </si>
  <si>
    <t>Grado de desarrollo e innovacion insttiucional tecnologica</t>
  </si>
  <si>
    <t>Nivel de satisfaccion de los clientes internos</t>
  </si>
  <si>
    <t>Normas y políticas de tecnología de la información aplicables</t>
  </si>
  <si>
    <t>Grado de cumplimiento de ITGE</t>
  </si>
  <si>
    <t>Fortalecimiento de los mecanismos de control administrativos-financieros</t>
  </si>
  <si>
    <t>%  de ejecución del plan de trabajo revisión y análisis</t>
  </si>
  <si>
    <t>Implementación de las Normas Básicas de Control Interno (NOBACI)</t>
  </si>
  <si>
    <t>% de cumplimiento indicador ICI</t>
  </si>
  <si>
    <t>Diseño y monitoreo de los planes de acción de auditorías internas y externas</t>
  </si>
  <si>
    <t>% de cumplimiento de los planes de acción de auditoria</t>
  </si>
  <si>
    <t>Subportal transparencia institucional actualizado</t>
  </si>
  <si>
    <t>Grado de cumplimiento de indicador Ley 200-04</t>
  </si>
  <si>
    <t>Informaciones del Sistema Nacional de atención ciudadana ( Portal 311) gestionados de manera eficiente</t>
  </si>
  <si>
    <t>Porcentaje de cumplimiento de respuesta</t>
  </si>
  <si>
    <t>Solicitudes recibidas a través del SAIP gestionadas</t>
  </si>
  <si>
    <t>Requerimiento respondido antes de los 15 días según ley 200-04</t>
  </si>
  <si>
    <t>Solicitudes y requerimientos de información ciudadanos gestionados</t>
  </si>
  <si>
    <t>Cantidad de solicitudes gestionadas según a demanda</t>
  </si>
  <si>
    <t>Índice de satisfacción del Personal  de la Gestión Institucional</t>
  </si>
  <si>
    <t>Veeduría del Cumplimiento de procesos en comité técnicos del CNSS.</t>
  </si>
  <si>
    <t>Asistencia del área en las reuniones requeridas</t>
  </si>
  <si>
    <t>Soporte a Cps y Ce</t>
  </si>
  <si>
    <t>Cantidad de acta (minuta) realizada en un plazo menor o igual a 48 horas</t>
  </si>
  <si>
    <t>Cantidad de informe realizados en un plazo menor o igual a 72 horas</t>
  </si>
  <si>
    <t>Monitoreo, Análisis y Opinión sobre Temas relativos al SFS</t>
  </si>
  <si>
    <t>Cantidad de documentos emitidos base a demanda</t>
  </si>
  <si>
    <t xml:space="preserve">Mecanismos de apoyo a la conducción Sectorial para la armonización de las Políticas de Salud entre a provisión y el afiliado </t>
  </si>
  <si>
    <t>Nivel de cumplimiento de las asignaciones al área</t>
  </si>
  <si>
    <t>AD</t>
  </si>
  <si>
    <t xml:space="preserve">Análisis del Sistema De Información en Salud Con Datos Actualizados y Disponibles Basado en los Procedimientos Normados </t>
  </si>
  <si>
    <t>Reportes entregados relativos al SFS</t>
  </si>
  <si>
    <t>Soporte a  Iniciativas Asignadas Enfocadas al Fortalecimiento Institucional Sfs</t>
  </si>
  <si>
    <t>Nivel de participación en actividades de fortalecimiento</t>
  </si>
  <si>
    <t>Gestión Jurídica en la elaboración, revisión y registro  de contratos, addendum, acuerdos y/o convenios (si aplica) del CNSS.</t>
  </si>
  <si>
    <t>% de solicitudes de documentos, atendidos según requerimiento</t>
  </si>
  <si>
    <t>Gestión Jurídica y elaboración  de documentos legales del CNSS.</t>
  </si>
  <si>
    <t>% grado de cumplimiento de documentos según requerimiento</t>
  </si>
  <si>
    <t xml:space="preserve">Seguimiento del  cumplimiento de las obligaciones del Sistemas de Gestión de Compliance (Norma ISO 37301) y Gestión Antisoborno (Norma ISO 37300). </t>
  </si>
  <si>
    <t>Grado de incumplimiento normativo basado en el inventario vigente</t>
  </si>
  <si>
    <t xml:space="preserve"> Registro y control de personal</t>
  </si>
  <si>
    <t>Nivel de ausentismo laboral</t>
  </si>
  <si>
    <t>Plan de capacitaciones alineado a las descripciones de puesto</t>
  </si>
  <si>
    <t>Cumplimiento del plan de capacitación</t>
  </si>
  <si>
    <t>Mantenimiento del clima laboral</t>
  </si>
  <si>
    <t>Administración del SISMAP</t>
  </si>
  <si>
    <t>Calificación del SISMAP</t>
  </si>
  <si>
    <t>Programa de actividades de fortalecimiento institucional</t>
  </si>
  <si>
    <t>Nivel de cumplimiento del plan fortalecimiento institucional</t>
  </si>
  <si>
    <t>Soporte y Seguimiento a Comisión Permanente y Comisiones Especiales  del Seguro de Vejez, Discapacidad y  Sobrevivencia</t>
  </si>
  <si>
    <t>Monitoreo/Análisis y Opinión sobre temas relativos al SVDS</t>
  </si>
  <si>
    <t>Plan de Acciones formativas en Seguridad Social orientadas al SVDS</t>
  </si>
  <si>
    <t xml:space="preserve">% de Documentos e informe con propuesta resolución elaborados según requerimiento. </t>
  </si>
  <si>
    <t xml:space="preserve">Porcentaje </t>
  </si>
  <si>
    <t>S/D</t>
  </si>
  <si>
    <t>Gestión de procesos de otorgamiento de pensiones solidarias</t>
  </si>
  <si>
    <t>Cantidad de pensiones otorgadas presupuestadas</t>
  </si>
  <si>
    <t>Gestionar plan de auditaría a las entidades publicas del SDSS 2025</t>
  </si>
  <si>
    <t>% de avance del Plan de Auditoria de Gestión 2025</t>
  </si>
  <si>
    <r>
      <rPr>
        <sz val="11"/>
        <color theme="1"/>
        <rFont val="Calibri"/>
        <scheme val="minor"/>
      </rPr>
      <t>Gestionar la elaboración de un informe anual de la Ejecución del CNSS 2024</t>
    </r>
  </si>
  <si>
    <r>
      <rPr>
        <sz val="11"/>
        <color theme="1"/>
        <rFont val="Calibri"/>
        <scheme val="minor"/>
      </rPr>
      <t>Gestionar, consolidar y monitorear proyecto de presupuesto y presupuesto final de las entidades del SDSS 2025</t>
    </r>
  </si>
  <si>
    <t>Nivel de cumplimiento de analisis presupuestario y financiero del SDSS 2025</t>
  </si>
  <si>
    <t>Valor absoluta</t>
  </si>
  <si>
    <r>
      <rPr>
        <sz val="11"/>
        <color theme="1"/>
        <rFont val="Calibri"/>
        <scheme val="minor"/>
      </rPr>
      <t xml:space="preserve"> Consolidacion de Estados de situación financiero de las entidades del SDSS 2025</t>
    </r>
  </si>
  <si>
    <r>
      <rPr>
        <sz val="11"/>
        <color theme="1"/>
        <rFont val="Calibri"/>
        <scheme val="minor"/>
      </rPr>
      <t>Consolidar estadísticas de recaudo y pago (SUIR) 2025</t>
    </r>
  </si>
  <si>
    <t>Gestión de Calificación de expedientes, dictaminados, revisados y notificados</t>
  </si>
  <si>
    <t>Dictámenes Notificados</t>
  </si>
  <si>
    <t xml:space="preserve">Programa de Cultura de Servicio </t>
  </si>
  <si>
    <t>Nivel de cumplimiento del programa de cultura de servicio</t>
  </si>
  <si>
    <t>sd</t>
  </si>
  <si>
    <t>Nivel de Satisfacción de los Ciudadanos con los Servicios de   Evaluación Médica de Discapacidad</t>
  </si>
  <si>
    <t>Semestre</t>
  </si>
  <si>
    <t>Promedio de dias del proceso de evaluacion, calificacion y notificacion de una solicitud menor 60 dias</t>
  </si>
  <si>
    <t>Nivel de confomidad con la notificacion del dictamen médico</t>
  </si>
  <si>
    <t>Porcentaje de dictámenes devueltos por calidad medica</t>
  </si>
  <si>
    <t>Sistema administrativo de bienes muebles e inmuebles sistematizado y gestionado.</t>
  </si>
  <si>
    <t>Nivel de cumplimiento del SISACNOC</t>
  </si>
  <si>
    <t>Presupuesto Financiero Institucional cargado y ejecutado</t>
  </si>
  <si>
    <t>Nivel de cumplimiento IGP</t>
  </si>
  <si>
    <t xml:space="preserve">Cantidad de libramientos de procesos no planifcados </t>
  </si>
  <si>
    <t>Mensual</t>
  </si>
  <si>
    <t xml:space="preserve"> Estados Financieros  elaborados y presentados a las entidades involucradas</t>
  </si>
  <si>
    <t>Reportes  financieros y presupuestarios remitidos</t>
  </si>
  <si>
    <t>Soporte y Seguimiento a Comisión Permanente y Especial  (SRL)</t>
  </si>
  <si>
    <t xml:space="preserve">Coordinación del Comité Mixto de Seguridad y Salud </t>
  </si>
  <si>
    <t>Cantidad de reuniones asistidas según las agendadas en el periodo</t>
  </si>
  <si>
    <t>Plan de Acciones formativas en Seguridad Social orientadas al SRL</t>
  </si>
  <si>
    <t>Cantidad de personas impactadas</t>
  </si>
  <si>
    <t>Plan de mantenimiento preventivo y correctivo</t>
  </si>
  <si>
    <t xml:space="preserve">% de ejecución del Plan de Mantenimiento preventivo </t>
  </si>
  <si>
    <t>Procesos de compra entregados en el tiempo requerido</t>
  </si>
  <si>
    <t>% proporción de procesos impugnados con respecto a los procesos de compras realizados</t>
  </si>
  <si>
    <t>S/d</t>
  </si>
  <si>
    <t>Indicador del uso del Sistema Nacional de Compras (SISCOMPRAS) (Indicador DGCP)</t>
  </si>
  <si>
    <t>Piloto de implementacion estrategia de educacion con el sector educativo dominicano</t>
  </si>
  <si>
    <t>Cantidad de talleres de sensibilacion impartidas</t>
  </si>
  <si>
    <t>Cantidad de personas sensibilizadas</t>
  </si>
  <si>
    <t>Plan de Acciones formativas en Seguridad Social</t>
  </si>
  <si>
    <t>Cantidad de formaciones impartidas</t>
  </si>
  <si>
    <t>Plan 2025-2028 de fomento en cultura en Seguridad Social</t>
  </si>
  <si>
    <t>Grado de implementación de la estrategia</t>
  </si>
  <si>
    <t>Tramites de solicitudes recibidas de los convenios internacionales suscritos por la República Dominicana en materia de Seguridad Social.</t>
  </si>
  <si>
    <t>Indice de gestiones realizadas de convenios internacionales</t>
  </si>
  <si>
    <t>Convenios Internacionales de Seguridad Social gestionados</t>
  </si>
  <si>
    <t xml:space="preserve">Cantidad de convenios gestionados </t>
  </si>
  <si>
    <t>Fortalecimiento de los vínculos internacionales en materia de Seguridad Social</t>
  </si>
  <si>
    <t>Nivel de ejecución de la agenda internacional</t>
  </si>
  <si>
    <t>Porcentual</t>
  </si>
  <si>
    <t>Coordinación de Proyectos de Cooperación Internacional</t>
  </si>
  <si>
    <t xml:space="preserve">Cantidad de proyectos de cooperacion gestionados </t>
  </si>
  <si>
    <t>n/a</t>
  </si>
  <si>
    <t>Nivel de avance de la implementación del SGI</t>
  </si>
  <si>
    <t xml:space="preserve">Gestión Documental Institucional </t>
  </si>
  <si>
    <t>Nivel de cumplimiento de plan de gestion documental 2025</t>
  </si>
  <si>
    <t>Gestión subindicadores SISMAP DPD</t>
  </si>
  <si>
    <t>Ponderación de los subindicadores de Gestion de la calidad y servicios</t>
  </si>
  <si>
    <t>Monitoreo a los indicadores de desempeño Institucional (SIGOB)</t>
  </si>
  <si>
    <t>Nivel de cumplimiento Indicadores Gubernamentales</t>
  </si>
  <si>
    <t>Indice de riesgo institucional</t>
  </si>
  <si>
    <t xml:space="preserve">Programa de Auditoría del SGI </t>
  </si>
  <si>
    <t>Nivel de implementacion de planes de mejora de auditorias 2025</t>
  </si>
  <si>
    <t>Valor Absoluto</t>
  </si>
  <si>
    <t>Nivel de avance del programa de auditoria del SGC</t>
  </si>
  <si>
    <t xml:space="preserve">Soporte Administrativo Pleno Consejo de Seguridad Social </t>
  </si>
  <si>
    <t xml:space="preserve">Agendas elaboradas y socializadas dentro del plaza de cuatro (4) días hábiles de antelación. </t>
  </si>
  <si>
    <t>Día</t>
  </si>
  <si>
    <t xml:space="preserve">Gestionar y dar Seguimiento a Comisiones Especiales y Comisiones Permanentes </t>
  </si>
  <si>
    <t xml:space="preserve"> Tres (3) días laborables antes de la Sesión siguiente</t>
  </si>
  <si>
    <t>Reuniones del Pleno del CNSS desarrolladas</t>
  </si>
  <si>
    <t>Reuniones del Pleno del CNSS canceladas</t>
  </si>
  <si>
    <t xml:space="preserve">Indice de cumplimiento de emisión de resoluciones </t>
  </si>
  <si>
    <t>Unidad</t>
  </si>
  <si>
    <t>Indice de cierre de resoluciones emitidas</t>
  </si>
  <si>
    <t xml:space="preserve">Representación del CNSS ante instituciones y organismos nacionales e internacionales </t>
  </si>
  <si>
    <t>Cantidad de representaciones atendidas</t>
  </si>
  <si>
    <t>Plan de Acciones formativas en Seguridad Social orientadas al SFS</t>
  </si>
  <si>
    <t xml:space="preserve">Cantidad de acciones formativas gestionadas </t>
  </si>
  <si>
    <t xml:space="preserve">Representación  legal, judicial y/o administrativa del CNSS y elaboración  de documentos legales.  </t>
  </si>
  <si>
    <t>% de cumplimiento a procesos en representacion al CNSS</t>
  </si>
  <si>
    <t>Soporte a las Comisiones Permanentes y Especiales del CNSS</t>
  </si>
  <si>
    <t>% de soporte a comisiones agendadas</t>
  </si>
  <si>
    <t>Soporte legal en las Sesiones Ordinarias y Extraordinarias del Pleno del CNSS.</t>
  </si>
  <si>
    <t>Gestionar, consolidar y monitorear proyecto de presupuesto y presupuesto final de las entidades del SDSS 2025</t>
  </si>
  <si>
    <t xml:space="preserve"> Consolidacion de Estados de situación financiero de las entidades del SDSS 2025</t>
  </si>
  <si>
    <t>Consolidar estadísticas de recaudo y pago (SUIR) 2025</t>
  </si>
  <si>
    <t>Plan Operativo Anual: 2025</t>
  </si>
  <si>
    <t>No</t>
  </si>
  <si>
    <t xml:space="preserve">Productos </t>
  </si>
  <si>
    <t>Actividades Programables Presupuestables</t>
  </si>
  <si>
    <t>Código de actividad</t>
  </si>
  <si>
    <t xml:space="preserve">Total de Acciones </t>
  </si>
  <si>
    <t>SIG (Calidad, Cumpliminto, Anti soborno)</t>
  </si>
  <si>
    <t>POA</t>
  </si>
  <si>
    <t xml:space="preserve">Responsable </t>
  </si>
  <si>
    <t>Departamento</t>
  </si>
  <si>
    <t>Elaborar Plan de Gestión de Cambios en el Sistema Institucional de Proyectos</t>
  </si>
  <si>
    <t>ISO 9001 6.3 Planificación de los cambios</t>
  </si>
  <si>
    <t>Actualización Estructura Organizativa 2025</t>
  </si>
  <si>
    <t>Propuesta Remitida al MAP</t>
  </si>
  <si>
    <t>Aprobación definiftiva el GG</t>
  </si>
  <si>
    <t>Elaborar Reporte de Indicadores Comparativo Entidades del SDSS</t>
  </si>
  <si>
    <t>Informe Indicadores Comparativo</t>
  </si>
  <si>
    <t xml:space="preserve">Matriz actualizada en excel de registro </t>
  </si>
  <si>
    <t>Elaborar Plan de Gestión de Cambios en el Sistema Institucional de Proceso</t>
  </si>
  <si>
    <t>Recepcion y evaluación de ideas de proyecto 2026</t>
  </si>
  <si>
    <t>Formularios completados</t>
  </si>
  <si>
    <t xml:space="preserve">Remisión de correos </t>
  </si>
  <si>
    <t>Lista de ideas de proyectos</t>
  </si>
  <si>
    <t>Presentar portafolio de proyectos a MAE 2026</t>
  </si>
  <si>
    <t>Remisión oficial</t>
  </si>
  <si>
    <t>Propuesta de portafolio de proyectos</t>
  </si>
  <si>
    <t>Resolución aprobatoria</t>
  </si>
  <si>
    <t>Monitoreo  de proyectos institucionales</t>
  </si>
  <si>
    <t>Informe Trimestral</t>
  </si>
  <si>
    <t>Tablero Mensual</t>
  </si>
  <si>
    <t>Actas de cierre</t>
  </si>
  <si>
    <t>Instrumentos de Planificación Institucional corto, mediano y largo plazo.</t>
  </si>
  <si>
    <t>Formulación POA  y PRESUPUESTO 2026</t>
  </si>
  <si>
    <t>Ante proyecto enviado a MAE</t>
  </si>
  <si>
    <t>Carta de remisión formal</t>
  </si>
  <si>
    <t>Aprobación por MAE</t>
  </si>
  <si>
    <t>Formulación PACC 2026</t>
  </si>
  <si>
    <t>Congreso PMI 2025</t>
  </si>
  <si>
    <t xml:space="preserve">Audiovisuales </t>
  </si>
  <si>
    <t>Socialización documentos oficiales POA PACC 2026</t>
  </si>
  <si>
    <t>Audiovisuales de acto oficial</t>
  </si>
  <si>
    <t>Contratar empresa consultora para la Formulación PES 2025-2028</t>
  </si>
  <si>
    <t>Contratación de Empresa consultora</t>
  </si>
  <si>
    <t>Programación de la formulación PEI</t>
  </si>
  <si>
    <t>Remisión de la programación</t>
  </si>
  <si>
    <t>Monitoreo y evaluación  de los instrumentos de Planificación Institucional</t>
  </si>
  <si>
    <t>Monitoreos trimestrales 2025</t>
  </si>
  <si>
    <t>Informes de Monitoreo Trimestrales</t>
  </si>
  <si>
    <t>Elaborar Memoria Institucional 2025</t>
  </si>
  <si>
    <t>Documento oficial enviado para aprobación MAE</t>
  </si>
  <si>
    <t xml:space="preserve">Carga al portal de presidencia. </t>
  </si>
  <si>
    <t>Elaborar Memoria Semestral 2025</t>
  </si>
  <si>
    <t xml:space="preserve"> Elaborar Memoria SDSS 2024</t>
  </si>
  <si>
    <t>Evaluación medio termino PEI 2025-2028</t>
  </si>
  <si>
    <t>Informes de Medio Termino</t>
  </si>
  <si>
    <t>Implementar sistema de planificación automatizado</t>
  </si>
  <si>
    <t>Programación de la implementación</t>
  </si>
  <si>
    <t>Informes de avance mensuales</t>
  </si>
  <si>
    <t>Elaborar Plan de Apoyo al Comité Nacional de Transversalización de Genero</t>
  </si>
  <si>
    <t>Ejecutar Plan de Apoyo al Comité Nacional de Transversalización de Genero</t>
  </si>
  <si>
    <t>DPD.6.1.1.6.18</t>
  </si>
  <si>
    <t>Lista de participación</t>
  </si>
  <si>
    <t>Elaborar Plan Estratégico de Comunicación Institucional</t>
  </si>
  <si>
    <t>1. Plan de accion de auditora 7.4 sobre elaboracion del Plan Estrategico de Comunicion.
2. Incluir cronograma por tipo de canal de temas y actividad de Antisoborno y Calidad 
3. Establecer controles de validacion de comunicacion interna</t>
  </si>
  <si>
    <t>Propuesta elaborada y remitida al MAE</t>
  </si>
  <si>
    <t>Gestión de comunicación externa</t>
  </si>
  <si>
    <t>Publicaciones realizadas</t>
  </si>
  <si>
    <t>Registro de participación de medios</t>
  </si>
  <si>
    <t>Anuncios publicados</t>
  </si>
  <si>
    <t>Plan Anual de Redes Sociales 2025</t>
  </si>
  <si>
    <t>Documento aprobado</t>
  </si>
  <si>
    <t>Seguimiento a la ejecucion del PRE</t>
  </si>
  <si>
    <t>Informe Trimestrales</t>
  </si>
  <si>
    <t>Medición de impacto de redes social</t>
  </si>
  <si>
    <t>Informe de mensual (Medición de Impacto)</t>
  </si>
  <si>
    <t>Analítica digital</t>
  </si>
  <si>
    <t>Elaborar contenido de comunicación institucional</t>
  </si>
  <si>
    <t>Artes elaborados</t>
  </si>
  <si>
    <t>Repositorio de datos</t>
  </si>
  <si>
    <t xml:space="preserve">Gestionar adquisición de  materiales promocionales </t>
  </si>
  <si>
    <t>Materiales adquiridos</t>
  </si>
  <si>
    <t>Publicaciones institucionales</t>
  </si>
  <si>
    <t>Revistas</t>
  </si>
  <si>
    <t xml:space="preserve">Memorias </t>
  </si>
  <si>
    <t>Gestionar suscripciones de periódicos</t>
  </si>
  <si>
    <t>Factura Anual</t>
  </si>
  <si>
    <t>Certificación de pago</t>
  </si>
  <si>
    <t>Gestión de comunicación interna</t>
  </si>
  <si>
    <t>Boletín Digital Mensual</t>
  </si>
  <si>
    <t>Mural Actualizado</t>
  </si>
  <si>
    <t>Intranet actualizado</t>
  </si>
  <si>
    <t>Cobertura de insumos  y suministros de protocolo institucional del CNSS.</t>
  </si>
  <si>
    <t>Plan protocolo institucional de las actividades del CNSS.</t>
  </si>
  <si>
    <t>Informe trimestral</t>
  </si>
  <si>
    <t>Calendario de reuniones y eventos</t>
  </si>
  <si>
    <t>Implementacion de los requisitos de la ISO 14001 sobre gestion ambiental y responsabilidad social</t>
  </si>
  <si>
    <t xml:space="preserve">1. Capacitaciones del comite institucional de RS
2. Manuales y procedimientos </t>
  </si>
  <si>
    <t>1. T4 entrega de manuales y procedimientos de gestion ambientales</t>
  </si>
  <si>
    <t>Elaborar mensualmente informe de medicion de tiempo de respuesta QDRS via RRSS</t>
  </si>
  <si>
    <t xml:space="preserve">Reporte remitido </t>
  </si>
  <si>
    <t>Matriz actualizada mensualmente</t>
  </si>
  <si>
    <t>Elaborar Plan de Difusion contenido de Compliance, Antisoborno y Calidad.</t>
  </si>
  <si>
    <t>1. Plan de accion de auditora 7.4 sobre elaboracion del Plan Estrategico de Comunicion.</t>
  </si>
  <si>
    <t xml:space="preserve">Cronograma de publicacion y difusion de la ISO </t>
  </si>
  <si>
    <t>Elaborar Manual de Procedimiento de Protocolo y Eventos Institucional</t>
  </si>
  <si>
    <t>Elaboración de Informe Trimestral  Estadística del SDSS</t>
  </si>
  <si>
    <t>Boletín Estadístico</t>
  </si>
  <si>
    <t>Desarrollo de estudios actuariales en el proceso de análisis de datos del SDSS en el CNSS</t>
  </si>
  <si>
    <t>Elaboración de Informe Gasto en Salud</t>
  </si>
  <si>
    <t>Informe de Gasto en Salud</t>
  </si>
  <si>
    <t>Elaboración   Informe Mensual  de Estadísticas del SDSS</t>
  </si>
  <si>
    <t>Elaboración de Informes de análisis Comparativos del SDSS con organismos homólogos a nivel internacional.</t>
  </si>
  <si>
    <t xml:space="preserve">Dashboar actualizado </t>
  </si>
  <si>
    <t>Participacion y representacion en reunion relativo a  estadísticas y estudios</t>
  </si>
  <si>
    <t>Minutas de reunión de monitoreo</t>
  </si>
  <si>
    <t>Elaboración de indicadores del SDSS</t>
  </si>
  <si>
    <t>Reporte de indicadores estadísticos</t>
  </si>
  <si>
    <t>Elaboración de datos abiertos del SDSS</t>
  </si>
  <si>
    <t>Datos Abiertos (XLS; OBD;CVS)</t>
  </si>
  <si>
    <t>Procesar nominas, bonificaciones y gratificaciones institucionales</t>
  </si>
  <si>
    <t>Certificación de pagos</t>
  </si>
  <si>
    <t xml:space="preserve">Gestionar licenciamiento de software </t>
  </si>
  <si>
    <t>Adquisiciones realizadas</t>
  </si>
  <si>
    <t>Reporte de aplicación</t>
  </si>
  <si>
    <t>Elaborar de Plan de innovacion e implementacion de nuevas tecnologias</t>
  </si>
  <si>
    <t>Informes de seguimiento</t>
  </si>
  <si>
    <t xml:space="preserve">Implementación de nuevas Nortic </t>
  </si>
  <si>
    <t>Documentos validados</t>
  </si>
  <si>
    <t>Norma certificado</t>
  </si>
  <si>
    <t>Documentos aprobados por MAE</t>
  </si>
  <si>
    <t>Revisar requisitos tecnológicos de implementación NOBACI</t>
  </si>
  <si>
    <t>Reporte de avance de requisitos</t>
  </si>
  <si>
    <t>Actualizacion de documentos TIC (Segun plan de gestion documental)</t>
  </si>
  <si>
    <t>Autoevalaucion de Nortic</t>
  </si>
  <si>
    <t>Borradores enviados</t>
  </si>
  <si>
    <t>Implementacion de nuevas tecnologias en procesos institucional</t>
  </si>
  <si>
    <t>Concurso de innovacion (ITICGE)</t>
  </si>
  <si>
    <t xml:space="preserve">1. Bases del concurso
2. Entrega de premio </t>
  </si>
  <si>
    <t>Programa de sensibilizacion en Innovacion</t>
  </si>
  <si>
    <t>1. Cronograma de implementacion</t>
  </si>
  <si>
    <t>Implementacion integral de mesa de  Ayuda</t>
  </si>
  <si>
    <t>Lista de participantes</t>
  </si>
  <si>
    <t>Soporte en las reuniones de la Comisión Permanente de  (SRL)</t>
  </si>
  <si>
    <t>Auto valorar el cumplimiento de las disposiciones legales y normativas del control interno</t>
  </si>
  <si>
    <t>Matriz de Plan de Trabajo Revisión y análisis</t>
  </si>
  <si>
    <t>Informes trimestrales de ejecución</t>
  </si>
  <si>
    <t>Archivos de evidencias</t>
  </si>
  <si>
    <t xml:space="preserve">Coordinar las Acciones del Comité Administrador de las NOBACI-CNSS </t>
  </si>
  <si>
    <t>Talleres, charlas, foros de actualización de NOBACI</t>
  </si>
  <si>
    <t xml:space="preserve">Gestionar la actualización del conocimiento de las NOBACI. </t>
  </si>
  <si>
    <t>Talleres de actualizacion de conocimiento</t>
  </si>
  <si>
    <t>Audivisuales</t>
  </si>
  <si>
    <t>Desarrollar acciones para dar respuesta a las mejoras identificadas como resultado de informes definitivos de auditorías internas y externas</t>
  </si>
  <si>
    <t>Planes de acción auditoría</t>
  </si>
  <si>
    <t xml:space="preserve">Matriz de control  a auditorias </t>
  </si>
  <si>
    <t>Realizar  informe de evaluación de control interno</t>
  </si>
  <si>
    <t>Informe Semestral</t>
  </si>
  <si>
    <t>Elaborar Plan de trabajo de Revisión y Análisis 2025</t>
  </si>
  <si>
    <t>Documento enviado para aprobación</t>
  </si>
  <si>
    <t>Monitoreo de las Normas Basicas de Control Interno</t>
  </si>
  <si>
    <t>Informe de monitoreo de cumplimiento de los ambientes de control</t>
  </si>
  <si>
    <t>Ejecutar del Plan de trabajo de Revisión y análisis 2025</t>
  </si>
  <si>
    <t xml:space="preserve">Solicitar informaciones requeridas para actualización </t>
  </si>
  <si>
    <t>Correo emitido desde el área</t>
  </si>
  <si>
    <t>Consolidar informaciones levantadas para actualización de portal</t>
  </si>
  <si>
    <t>Matriz de Portal de Transparencia actualizada</t>
  </si>
  <si>
    <t>Capacitaciones por grupo ocupacional en materia de transparencia de los datos institucionales</t>
  </si>
  <si>
    <t>Lista de asistencia</t>
  </si>
  <si>
    <t>Elaborar informes trimestrales de seguimiento Portal 311</t>
  </si>
  <si>
    <t>Matriz 311 actualizado</t>
  </si>
  <si>
    <t>Informe estadístico 311</t>
  </si>
  <si>
    <t>Elaborar informes trimestrales de seguimiento SAIP</t>
  </si>
  <si>
    <t>Matriz SAIP</t>
  </si>
  <si>
    <t>Informe estadístico SAIP</t>
  </si>
  <si>
    <t>Evaluación DIGEIG</t>
  </si>
  <si>
    <t>Elaborar informes trimestrales de seguimiento a solicitudes</t>
  </si>
  <si>
    <t>Informes de gestión trimestral</t>
  </si>
  <si>
    <t>Participar en los comité técnicos del CNSS</t>
  </si>
  <si>
    <t>Listado de participación</t>
  </si>
  <si>
    <t>Minutas de las reuniones</t>
  </si>
  <si>
    <t>Elaborar actas, informes, propuestas de resolución según requerimiento de las comisiones</t>
  </si>
  <si>
    <t>Documentos oficiales elaborados</t>
  </si>
  <si>
    <t>Matriz de seguimiento actualizada</t>
  </si>
  <si>
    <t>Estadísticas de la comisión actualidad</t>
  </si>
  <si>
    <t xml:space="preserve">Elaborar comunicaciones respecto a los requerimientos de las comisiones </t>
  </si>
  <si>
    <t>Seguimiento al cumplimientos de las resoluciones emitidas por las comisiones</t>
  </si>
  <si>
    <t>Monitorear informaciones de interés relativas al SFS</t>
  </si>
  <si>
    <t>Informe de análisis elaborado</t>
  </si>
  <si>
    <t>Datos actualizados sobre el SFS</t>
  </si>
  <si>
    <t>Elaborar análisis relativas al SFS</t>
  </si>
  <si>
    <t>Elaborar opiniones según requerimientos relativos al SFS</t>
  </si>
  <si>
    <t>Participación en espacios técnicos relativos al SFS</t>
  </si>
  <si>
    <t>Listas participantes</t>
  </si>
  <si>
    <t>Minutas de participación</t>
  </si>
  <si>
    <t>Elaborar análisis, comparaciones sobre los datos actualizados relativos al SFS</t>
  </si>
  <si>
    <t>Gestionar acciones de sensibilización relativos al SFS</t>
  </si>
  <si>
    <t>Documentos de apoyo elaborados</t>
  </si>
  <si>
    <t>Participar o impartir acciones formativas en espacios institucionales o externos</t>
  </si>
  <si>
    <t>Apoyo a las actividades, programas y proyectos del PEI</t>
  </si>
  <si>
    <t>Participar en actividades de fortalecimiento institucional según requerimiento</t>
  </si>
  <si>
    <t xml:space="preserve"> Elaborar resoluciones administrativas, certificaciones de resoluciones del CNSS,  opiniones legales, consultas, informes de proyectos de leyes relacionados con el SDSS y otros  documentos según requerimientos.</t>
  </si>
  <si>
    <t xml:space="preserve">Informe de gestión </t>
  </si>
  <si>
    <t>Resoluciones administrativas, certificaciones de Resoluciones</t>
  </si>
  <si>
    <t xml:space="preserve">Opiniones legales, consultas, </t>
  </si>
  <si>
    <t>DEDL</t>
  </si>
  <si>
    <t>Realizar soporte legal en las Sesiones del Pleno del CNSS, y revisar las resoluciones y normativas emitidas, así como las actas elaboradas.</t>
  </si>
  <si>
    <t xml:space="preserve">Resoluciones y actas sesiones del CNSS </t>
  </si>
  <si>
    <t xml:space="preserve">Realizar soporte legal en las reuniones de las Comisiones de Trabajo del CNSS (CE-RA, CPR y otras CE asignadas), y elaborar las actas de las reuniones, resúmenes de los Recursos de Apelación y otras asignaciones. </t>
  </si>
  <si>
    <t xml:space="preserve">Actas de reuniones </t>
  </si>
  <si>
    <t>Resúmenes de recursos de apelación</t>
  </si>
  <si>
    <t xml:space="preserve">Elaborar borradores de informes con propuesta de resolución y socializar con los miembros de las respectivas comisiones. (CE-RA, CPR y otras CE asignadas)  </t>
  </si>
  <si>
    <t>Borradores de informes con propuesta de resolución</t>
  </si>
  <si>
    <t>DEDL/DL</t>
  </si>
  <si>
    <t>Revisar borradores de informes con propuesta de resolución (CPP,CPS,CPRL, CPFEI, CE) para presentación al pleno del CNSS</t>
  </si>
  <si>
    <t>Elaborar informe de seguimiento de  la CE-RA.</t>
  </si>
  <si>
    <t>Matriz de Seguimiento</t>
  </si>
  <si>
    <t>Remisión oficial por correo</t>
  </si>
  <si>
    <t>Elaborar informe de seguimiento de la CPR.</t>
  </si>
  <si>
    <t>Elaborar informe de seguimiento de otras CE</t>
  </si>
  <si>
    <t>Representar legal, judicial y/o administrativamente al CNSS y elaborar documentos legales.</t>
  </si>
  <si>
    <t>Informe de gestión</t>
  </si>
  <si>
    <t>Matriz de procesos judiciales</t>
  </si>
  <si>
    <t>Formulario de depósito/Acuse de solicitud.</t>
  </si>
  <si>
    <t>Elaborar matriz  de acuerdos y convenios interinstitucionales</t>
  </si>
  <si>
    <t>Propuesta de matriz</t>
  </si>
  <si>
    <t xml:space="preserve">Monitoreo del cumplimiento de inventario de acuerdos </t>
  </si>
  <si>
    <t>Informe de seguimiento semestral Red de Cumplimiento / GG</t>
  </si>
  <si>
    <t>Monitoreo de matriz compliance (inventario regulatorio)</t>
  </si>
  <si>
    <t>Informe semestral inventarios regulatorio Red de Cumplimiento / GG</t>
  </si>
  <si>
    <t>Elaborar Manual de Monitoreo del cumplimiento legal de los Sistemas de Gestión de Compliance y  Antisoborno.</t>
  </si>
  <si>
    <t>Informe de seguimiento semestral</t>
  </si>
  <si>
    <t>Matriz de control de convenios y/o acuerdos.</t>
  </si>
  <si>
    <t>1. Monitoreo anual T4
2. Manual definitivo T1
3. Ficha de monitoreo legal</t>
  </si>
  <si>
    <t>Elaborar informe de control de ponchado y ausentismo</t>
  </si>
  <si>
    <t>Informe de control trimestral</t>
  </si>
  <si>
    <t>Elaborar Plan de Capacitación Institucional y la Metodologia de verificacion de evaluacion de la eficiacia</t>
  </si>
  <si>
    <t>Diagnostico de competencias remitido para aprobación firmado y sellado</t>
  </si>
  <si>
    <t>Documento aprobado por MAE</t>
  </si>
  <si>
    <t>Realizar encuesta de clima laboral</t>
  </si>
  <si>
    <t>Informe de resultados</t>
  </si>
  <si>
    <t>Datos de encuestas</t>
  </si>
  <si>
    <t>Garantizar el Sistema de Evaluación de Desempeño por resultado</t>
  </si>
  <si>
    <t>Medir el rendimiento del desempeño según el resultado de los colaboradores</t>
  </si>
  <si>
    <t>Remisión de resultados al MAP</t>
  </si>
  <si>
    <t>Ejecución del  Plan de Capacitación Institucional</t>
  </si>
  <si>
    <t>Informe de avance del Plan</t>
  </si>
  <si>
    <t>Evaluar la eficacia del Plan de Capacitaciones Institucional</t>
  </si>
  <si>
    <t>Informe de evificacia del Plan de Capacitaciones anual</t>
  </si>
  <si>
    <t>Realizar levantamientos para sub indicadores del SISMAP</t>
  </si>
  <si>
    <t>Ejecutar actividades de fortalecimiento institucional</t>
  </si>
  <si>
    <t>Solicitud de compra realizada</t>
  </si>
  <si>
    <t>Insumo recibido</t>
  </si>
  <si>
    <t>Plan de carrera institucional</t>
  </si>
  <si>
    <t>Elaborar Plan de carrera institucional</t>
  </si>
  <si>
    <t>Borrador de Plan de Carrera Institucional</t>
  </si>
  <si>
    <t>Plan Carrera aprobado</t>
  </si>
  <si>
    <t>Divulgación del Plan</t>
  </si>
  <si>
    <t>Gestionar debida diligencia interna</t>
  </si>
  <si>
    <t xml:space="preserve">Registro de debida diligencia </t>
  </si>
  <si>
    <t>Formularios de debida ampliado y simplificado</t>
  </si>
  <si>
    <t>Actualizar manual de induccion de personal
Actualizar de manual de puestos (descripciones de puesto)</t>
  </si>
  <si>
    <t>1. Aplicar Plan de Mejora auditoria interna 7.2.3</t>
  </si>
  <si>
    <t>Plan de Sensibilizacion ISO</t>
  </si>
  <si>
    <t xml:space="preserve">Elaborar informe de implementación de acuerdos resolutivos </t>
  </si>
  <si>
    <t>Informe Trimestral de gestión</t>
  </si>
  <si>
    <t>Apoyo técnico y/o pedagógico con la ejecución de Acciones de acciones formativa en materia de SVDS</t>
  </si>
  <si>
    <t>Notas de opiniones enviadas</t>
  </si>
  <si>
    <t xml:space="preserve"> Informes del sistema de Pensiones</t>
  </si>
  <si>
    <t>Informes del Comportamientos del SVDS</t>
  </si>
  <si>
    <t xml:space="preserve">Memoria e Informes Institucionales </t>
  </si>
  <si>
    <t>Informes participación Red de Actuarios</t>
  </si>
  <si>
    <t>Minutas de reunión</t>
  </si>
  <si>
    <t>Ejecución de calendario de reunion CIESS (Red de actuarios, comisiones de trabajo)</t>
  </si>
  <si>
    <t>Representación institucional en temas relativos al SVDS</t>
  </si>
  <si>
    <t>Ejecución del Plan de Auditoria TSS 2024</t>
  </si>
  <si>
    <t>Informe de Auditoria</t>
  </si>
  <si>
    <t>Comunicación de remisión a la institución</t>
  </si>
  <si>
    <t>Comunicación de remisión a GG</t>
  </si>
  <si>
    <t>Ejecución del Plan de Auditoria SIPEN 2024</t>
  </si>
  <si>
    <t>Ejecución del Plan de Auditoria DIDA 2024</t>
  </si>
  <si>
    <t>Ejecución del Plan de Auditoria CNSS 2024</t>
  </si>
  <si>
    <t>Ejecución del Plan de Auditoria SISALRIL 2024</t>
  </si>
  <si>
    <t>Diseñar Plan de Auditoria 2025</t>
  </si>
  <si>
    <t>Documento de remisión al Pleno del CNSS</t>
  </si>
  <si>
    <t>Elaborar informe anual de ejecución CNSS 2025</t>
  </si>
  <si>
    <t>Informe Anual Elaborado</t>
  </si>
  <si>
    <t>Consolidar ejecución presupuestaria 2025</t>
  </si>
  <si>
    <t>Informe Análisis de Ejecución Presupuestaria de las entidades del SDSS</t>
  </si>
  <si>
    <t>Comunicación de remisión al CPFEI</t>
  </si>
  <si>
    <t>Consolidar Ante Proyecto de presupuesto 2025</t>
  </si>
  <si>
    <t>Presupuesto consolidado</t>
  </si>
  <si>
    <t>Consolidado estados de situación financieros  2025</t>
  </si>
  <si>
    <t>Estados Consolidados</t>
  </si>
  <si>
    <t>Elaborar análisis comparativo de las estadísticas de recaudo y pago SUIR</t>
  </si>
  <si>
    <t>Análisis compartido de entidades del sistema.</t>
  </si>
  <si>
    <t>Plan de mejora operativa para Usuarios Comisiones Médicas</t>
  </si>
  <si>
    <t>Actualizar el Manual de Evaluaciòn Tecnica de la Discapacidad.</t>
  </si>
  <si>
    <t>Nivel implementación de mejoras al SIGEBEN</t>
  </si>
  <si>
    <t xml:space="preserve">Tableros de avance </t>
  </si>
  <si>
    <t>Actual Manual Administrativo de la DEMD</t>
  </si>
  <si>
    <t xml:space="preserve">Borrador Entregado </t>
  </si>
  <si>
    <t>Documento Oficial</t>
  </si>
  <si>
    <t>Protocolo DEMD</t>
  </si>
  <si>
    <t>Reposicion de materiales e insumos medicos</t>
  </si>
  <si>
    <t>Seguimiento operativo a las regionales de la DEMD</t>
  </si>
  <si>
    <t xml:space="preserve">Reportes de visitas </t>
  </si>
  <si>
    <t xml:space="preserve">Elaboracion los protocolos de atencion del servicio de la DEMD </t>
  </si>
  <si>
    <t>Elaboracion protocolo de servicio borrador</t>
  </si>
  <si>
    <t>Evaluaciones y monitoreo de calidad del servicios</t>
  </si>
  <si>
    <t>Reportes e informes de monitoreo de la calidad de servicios</t>
  </si>
  <si>
    <t xml:space="preserve">Implementacion de Plan de acción Encuesta de Satisfacción ciudadano 2024 </t>
  </si>
  <si>
    <t>1. Implementacion de canales alternativos de servicios con el ciudadano</t>
  </si>
  <si>
    <t>Borrador de protocolos de atención elaborados.</t>
  </si>
  <si>
    <t>Evaluar, calificar, dictaminar, revisar y  notificar las solicitudes de evaluación medica</t>
  </si>
  <si>
    <t>Datos estadísticos actualizados</t>
  </si>
  <si>
    <t>Carga y reportes, de activos semestral</t>
  </si>
  <si>
    <t>Reporte general de activo elaborado</t>
  </si>
  <si>
    <t>Informe SISACNOC</t>
  </si>
  <si>
    <t>Gestión de la ejecución presupuestaria 2024</t>
  </si>
  <si>
    <t>Informe de Ejecución presupuestaria</t>
  </si>
  <si>
    <t>Publicación en la paginas de transparencia</t>
  </si>
  <si>
    <t>Estado financiero Semestral (SISACNOC)</t>
  </si>
  <si>
    <t>Gestión de Estados financieros a instituciones reguladoras (SISACNOC)</t>
  </si>
  <si>
    <t>Matriz de Certificación  (SISACNOC)</t>
  </si>
  <si>
    <t>Carga oportuna del presupuesto institucional 2024</t>
  </si>
  <si>
    <t>Captura de carga en SIGEF</t>
  </si>
  <si>
    <t>Gestión  de Estados financieros a instituciones reguladoras (CGCNSS)</t>
  </si>
  <si>
    <t>Estados financieros</t>
  </si>
  <si>
    <t>Actas elaboradas  y remitidas oportunamente</t>
  </si>
  <si>
    <t>Estadísticas desempeño de las sesiones</t>
  </si>
  <si>
    <t xml:space="preserve">Informe con Propuesta de  resolución </t>
  </si>
  <si>
    <t xml:space="preserve">Representación técnica institucional en temas asociados al SRL </t>
  </si>
  <si>
    <t>Fotos de actividades</t>
  </si>
  <si>
    <t>Listas de participante</t>
  </si>
  <si>
    <t>Agendar reuniones mensuales del Comité Mixto de Seguridad y salud</t>
  </si>
  <si>
    <t>Envió de agenda</t>
  </si>
  <si>
    <t>Correo de participación</t>
  </si>
  <si>
    <t>Desarrollar acciones de sensibilización sobre seguridad y salud</t>
  </si>
  <si>
    <t>Ejecutar Plan de Bienestar Laboral</t>
  </si>
  <si>
    <t>Diseñar la acción formativa en materia de Sensibilización de SRL a los estudiantes y facilitadores del sistema educativo</t>
  </si>
  <si>
    <t>Ejecutar plan de sensibilización del SRL</t>
  </si>
  <si>
    <t>Pagos de servicios administrativos y de infraestructura elaboradas y gestionadas en los tiempos establecidos</t>
  </si>
  <si>
    <t>Registrar y ejecutar pagos de servicios básicos institucionales</t>
  </si>
  <si>
    <t>Relación de facturas</t>
  </si>
  <si>
    <t>Matriz de contratos</t>
  </si>
  <si>
    <t>Expediente de pago</t>
  </si>
  <si>
    <t xml:space="preserve">Inventarios de almacen </t>
  </si>
  <si>
    <t>Reporte de inventario</t>
  </si>
  <si>
    <t>SEV. GENERALES</t>
  </si>
  <si>
    <t>Seguimiento al Sistema Nacional de Compras y Contrataciones</t>
  </si>
  <si>
    <t>Calificación portal Si compra</t>
  </si>
  <si>
    <t>Reportes trimestrales preventivos</t>
  </si>
  <si>
    <t>Listas de participante CCC</t>
  </si>
  <si>
    <t>Compras</t>
  </si>
  <si>
    <t>Reporte de cuadro de clasificación documental (AGN)</t>
  </si>
  <si>
    <t>Elaboracion de manual de procedimiento de gestion de archivo institucionales</t>
  </si>
  <si>
    <t xml:space="preserve">Manual oficial publicado </t>
  </si>
  <si>
    <t>Borrador de manual entregado oficialmente</t>
  </si>
  <si>
    <t>Elaborar evaluacion de proveedores institucionales</t>
  </si>
  <si>
    <t>Informe de evaluacion de proveedores institucionales periodo 2024/2025</t>
  </si>
  <si>
    <t>Diseñar plan de mantenimiento preventivo 2025</t>
  </si>
  <si>
    <t xml:space="preserve">1. Documento propuesta elaborado (Incluir adecuacion almacen Torre SS)
2. Plan de accion auditoria interna 7.1.3
</t>
  </si>
  <si>
    <t>Cronograma de trabajo de ejecucion del Plan de Mantenimiento Preventivo</t>
  </si>
  <si>
    <t>Elaboracion Manual de Calibracion de instrumentos y artefactos institucionales</t>
  </si>
  <si>
    <t>Manual de calibracion de equipos</t>
  </si>
  <si>
    <t xml:space="preserve">Gestionar debida diligencia externa </t>
  </si>
  <si>
    <t>Reporte estadistico debida diligencia</t>
  </si>
  <si>
    <t>Formaulario Debida Diligencia Ampliada y Simplificada</t>
  </si>
  <si>
    <t>Ejecucion del Plan de Mantenimiento Preventivo 2025</t>
  </si>
  <si>
    <t>Reporte de avance trimestral</t>
  </si>
  <si>
    <t xml:space="preserve">Desarrollar e implementar el cronograma de socialización de las guías educativas con institución aliada/ejecutora y grupos de interés </t>
  </si>
  <si>
    <t xml:space="preserve">Cronograma Actualizado </t>
  </si>
  <si>
    <t>Informe de avance PE</t>
  </si>
  <si>
    <t>PE</t>
  </si>
  <si>
    <t>Formación en Seguridad Social del personal docente de las escuelas pilotos del programa</t>
  </si>
  <si>
    <t xml:space="preserve">Cronograma de formación </t>
  </si>
  <si>
    <t>Audiovisuales</t>
  </si>
  <si>
    <t>Proyecto piloto de la formación a los estudiantes</t>
  </si>
  <si>
    <t>Documento de planificación de la actividad</t>
  </si>
  <si>
    <t>Remisión de correos</t>
  </si>
  <si>
    <t>Fotos actividad</t>
  </si>
  <si>
    <t>Diseñar Plan de comunicación estratégica del producto</t>
  </si>
  <si>
    <t>Documento de planificación de la comunicación</t>
  </si>
  <si>
    <t>Plan de medios</t>
  </si>
  <si>
    <t>Diagnostico inicial de brecha de conocimiento</t>
  </si>
  <si>
    <t>Borrador informe inicial de brecha de conocimiento</t>
  </si>
  <si>
    <t xml:space="preserve">Ejecutar programas de acciones formativas en Seguridad Social a través de las instituciones aliadas </t>
  </si>
  <si>
    <t>Lista de convocatoria</t>
  </si>
  <si>
    <t>Documento de firmas</t>
  </si>
  <si>
    <t>Programa Maestria en Seguridad y Proteccion Social</t>
  </si>
  <si>
    <t xml:space="preserve">Ejecutar la malla curricular del programa de maestria </t>
  </si>
  <si>
    <t>Documento acreditativo</t>
  </si>
  <si>
    <t>Registro de participantes</t>
  </si>
  <si>
    <t>Seguimiento del plan estratégico de comunicación para difundir la cultura en seguridad social</t>
  </si>
  <si>
    <t>Informe de avance trimestral</t>
  </si>
  <si>
    <t>Gestión interinstitucional para convenios con instituciones que apoyan públicos específicos objeto de Educación en Seguridad Social.</t>
  </si>
  <si>
    <t>Reuniones para acuerdos</t>
  </si>
  <si>
    <t>Documento de convenio</t>
  </si>
  <si>
    <t>Fotos de firma</t>
  </si>
  <si>
    <t>Elaboración de la política en Educación en una cultura en Seguridad Social con las distintas instancias del Sistema Dominicano de Seguridad Social</t>
  </si>
  <si>
    <t>Diseño de una política educativa y estructura de Escuela de la SS a la ciudadanía unificada entre las instituciones del SDSS</t>
  </si>
  <si>
    <t>Borrador Enviado para aprobación</t>
  </si>
  <si>
    <t>Plan aprobado</t>
  </si>
  <si>
    <t>Rediseño de los Tableros Estadisticos de SICI</t>
  </si>
  <si>
    <t>Actualización Tableros Estadisticos SICI</t>
  </si>
  <si>
    <t>Pruebas de uso</t>
  </si>
  <si>
    <t>Seguimiento al Plan de Trabajo de Burocracia 0</t>
  </si>
  <si>
    <t>Informes Trimestral CNSS</t>
  </si>
  <si>
    <t xml:space="preserve">Cronograma de monitoreo </t>
  </si>
  <si>
    <t>Informe de seguimiento de evaluación de calidad de servicios</t>
  </si>
  <si>
    <t>Elaboracion los protocolos de atencion del servicio de la Convenios Internacionales</t>
  </si>
  <si>
    <t>Borrador de protocolos de atencion del servicio</t>
  </si>
  <si>
    <t xml:space="preserve">Actualizar manual de procedimiento del area </t>
  </si>
  <si>
    <t>Borrador manual prodecimiento actualziada</t>
  </si>
  <si>
    <t>Reporte de las solicitudes tramitadas en cumplimiento de los convenios internacionales suscritos.</t>
  </si>
  <si>
    <t>Reporte mensual de las solicitudes tramitadas</t>
  </si>
  <si>
    <t>Reporte mensual</t>
  </si>
  <si>
    <t xml:space="preserve">Reportes semanales </t>
  </si>
  <si>
    <t xml:space="preserve">Participación en reuniones de negociación de acuerdos y convenios internacionales </t>
  </si>
  <si>
    <t>Minutas y/o informe de avances</t>
  </si>
  <si>
    <t xml:space="preserve">Hojas de asistencia </t>
  </si>
  <si>
    <t>Fotos de reuniones</t>
  </si>
  <si>
    <t>Elaborar Agenda Internacional 2025</t>
  </si>
  <si>
    <t>Agenda internacional aprobada</t>
  </si>
  <si>
    <t xml:space="preserve">Correos </t>
  </si>
  <si>
    <t>Comunicaciones</t>
  </si>
  <si>
    <t>Gestión de Representación en reuniones, asambleas, actividades y/o eventos de índole internacional</t>
  </si>
  <si>
    <t>Expediente de viaje y/o informe de avances</t>
  </si>
  <si>
    <t>Informe de participación</t>
  </si>
  <si>
    <t>Correos y comunicaciones</t>
  </si>
  <si>
    <t>Renovación de membresías con Organismos Internacionales</t>
  </si>
  <si>
    <t xml:space="preserve">Comprobantes de transferencias </t>
  </si>
  <si>
    <t xml:space="preserve">Acuses </t>
  </si>
  <si>
    <t>Identificación de iniciativas, programas y proyectos  de cooperación internacional</t>
  </si>
  <si>
    <t>Catálogo de Proyectos y/o Iniciativas Institucionales</t>
  </si>
  <si>
    <t>Crear matriz de organismos financiadores de proyectos de cooperación internacional</t>
  </si>
  <si>
    <t>Matriz de identificacion de financiadores de proyectos</t>
  </si>
  <si>
    <t>Vinculación de proyectos internacional</t>
  </si>
  <si>
    <t>Participar en reuniones con los organismos internacionales a los fines de debatir temas de interés mutuo, coordinar proyectos y/o iniciativas de impacto institucional</t>
  </si>
  <si>
    <t xml:space="preserve"> Convocatoria de reuniones</t>
  </si>
  <si>
    <t xml:space="preserve">Correos, comunicaciones, minutas y/o acuerdos establecidos. </t>
  </si>
  <si>
    <t xml:space="preserve">Ejecutar Plan de Estudios actuariales de SDSS </t>
  </si>
  <si>
    <t>Reportes Estadísticos</t>
  </si>
  <si>
    <t>Propuesta de estudio en borrador</t>
  </si>
  <si>
    <t xml:space="preserve">Datos actualizados Datos Abiertos (XLS; OBD;CVS) </t>
  </si>
  <si>
    <t>Informe de gasto en Salud</t>
  </si>
  <si>
    <t>Seguimiento a mesas de Estadísticas Internacionales</t>
  </si>
  <si>
    <t>base de datos</t>
  </si>
  <si>
    <t xml:space="preserve">Seguimiento y elaboracion de reportes e informes interactivos </t>
  </si>
  <si>
    <t>Infografías en BI</t>
  </si>
  <si>
    <t xml:space="preserve">Realizar informe ejecutivo Art.26 párrafo f) </t>
  </si>
  <si>
    <t xml:space="preserve">Borrador de informe </t>
  </si>
  <si>
    <t>Informe remitido al GG</t>
  </si>
  <si>
    <t>Agendar las reuniones ordinarias y extraordinarias del Pleno del CNSS</t>
  </si>
  <si>
    <t>Agenda de reuniones</t>
  </si>
  <si>
    <t>Convocatorios de las reuniones</t>
  </si>
  <si>
    <t>Actas y lista de participantes</t>
  </si>
  <si>
    <t xml:space="preserve">Elaboración de actas del CNSS </t>
  </si>
  <si>
    <t>Agendar las reuniones de las Comisiones de trabajo del Pleno del CNSS</t>
  </si>
  <si>
    <t>Seguimiento a Sistema de Consulta y trazabilidad de resoluciones</t>
  </si>
  <si>
    <t>Propuesta de Proyectos Institucionales</t>
  </si>
  <si>
    <t>Remisión oficial de borrador</t>
  </si>
  <si>
    <t>Evaluar el grado del cumplimiento de las resoluciones emitidas por el CNSS</t>
  </si>
  <si>
    <t>Matriz de seguimiento Actualizada</t>
  </si>
  <si>
    <t>Informes a la MAE</t>
  </si>
  <si>
    <t>Ejecutar las responsabilidades establecidas en el Art 26.</t>
  </si>
  <si>
    <t>Memoria SDSS</t>
  </si>
  <si>
    <t>Estados Financieros Auditados</t>
  </si>
  <si>
    <t xml:space="preserve">Gestionar y dar Seguimiento a Comités internos </t>
  </si>
  <si>
    <t>GG.6.1.2.1.195</t>
  </si>
  <si>
    <t>Participación en las reuniones y sesiones del Pleno</t>
  </si>
  <si>
    <t>Fotos</t>
  </si>
  <si>
    <t>Plan de Monitoreo de la Calidad de los Servicios implementado</t>
  </si>
  <si>
    <t>Actualizar  plan de monitoreo para los servicios ofertados a la Ciudadanía</t>
  </si>
  <si>
    <t>Informe referente al proceso de implementación</t>
  </si>
  <si>
    <t>Actualizar plan de monitoreo para los servicios Internos</t>
  </si>
  <si>
    <t>Elaborar informe de   Quejas, Reclamaciones, Sugerencias y Denuncias (QRSD)</t>
  </si>
  <si>
    <t>Informe QRSD</t>
  </si>
  <si>
    <t>Coordinar las reuniones recurrentes con el Comité Institucional de Calidad para revisión del SGI según el reglamento</t>
  </si>
  <si>
    <t>Minuta</t>
  </si>
  <si>
    <t>Seguimiento a los planes de mejora de procesos relativos a calidad</t>
  </si>
  <si>
    <t xml:space="preserve">Informe de los planes </t>
  </si>
  <si>
    <t xml:space="preserve">Elaborar Plan Anual de Gestión Documental </t>
  </si>
  <si>
    <t>Borrador del Plan</t>
  </si>
  <si>
    <t>Implementación del Plan Anual de Gestión Documental</t>
  </si>
  <si>
    <t>Plan Actualizado</t>
  </si>
  <si>
    <t>Documentos aprobados</t>
  </si>
  <si>
    <t xml:space="preserve">Coordinar mesas de trabajo y  dar seguimiento trimestral de cumplimiento de los indicadores gubernamentales. </t>
  </si>
  <si>
    <t>Reporte mensual de cumplimiento SIGOB</t>
  </si>
  <si>
    <t>Informe trimestral cumplimiento SIGOB</t>
  </si>
  <si>
    <t>Gestionar el cumplimiento de los indicadores de calidad (SISMAP 09 subindicador)</t>
  </si>
  <si>
    <t xml:space="preserve">Reporte de indicadores </t>
  </si>
  <si>
    <t xml:space="preserve">Elaborar Programa  de Auditoría Interna </t>
  </si>
  <si>
    <t>Borrador de Plan de auditoría Interna</t>
  </si>
  <si>
    <t>Ejecutar Programa de Auditoría Interna</t>
  </si>
  <si>
    <t>Informe de Auditoría</t>
  </si>
  <si>
    <t>Realizar autodiagnóstico CAF</t>
  </si>
  <si>
    <t>Autodiagnóstico CAF</t>
  </si>
  <si>
    <t>Informe</t>
  </si>
  <si>
    <t>Elaborar  Plan de Mejora CAF 2026</t>
  </si>
  <si>
    <t>Plan de Mejora CAF</t>
  </si>
  <si>
    <t>Elaborar informe del Plan de Mejora CAF 2025</t>
  </si>
  <si>
    <t>Informe de Avances Plan de Mejora CAF</t>
  </si>
  <si>
    <t xml:space="preserve">Postulación para el Premio de la Calidad  </t>
  </si>
  <si>
    <t>Comunicación de solicitud</t>
  </si>
  <si>
    <t>Evidencias de postulación</t>
  </si>
  <si>
    <t>Auditoria de Seguimiento de Certificacion del  Sistema de Gestión Integrado</t>
  </si>
  <si>
    <t>Certificación</t>
  </si>
  <si>
    <t xml:space="preserve">Renovación de Membresía a la World Complaice </t>
  </si>
  <si>
    <t xml:space="preserve">Expediente de pago </t>
  </si>
  <si>
    <t>Implementancion ISO 14001 de gestion ambiental</t>
  </si>
  <si>
    <t>Elaborar Informe de indicadores del Sistema de Gestion Integrada</t>
  </si>
  <si>
    <t>Informe trimestral de indicadores del SIG</t>
  </si>
  <si>
    <t>Elraborar Informe de riesgo del Sistema de Gestion Integrada</t>
  </si>
  <si>
    <t>Informe trimestral de riesgos del SIG</t>
  </si>
  <si>
    <t>Coordinar las reuniones recurrentes con la Red de Cumplimiento para el seguimiento y ejecución del SGI</t>
  </si>
  <si>
    <t>Registros de participantes</t>
  </si>
  <si>
    <t>Reporte de estado de solicitudes de pensiones solictarias</t>
  </si>
  <si>
    <t>Reporte en formato excel de estado de solicitudes</t>
  </si>
  <si>
    <t>Reporte automatizado en SIGEPS</t>
  </si>
  <si>
    <t>DADM1.4.5.6.144</t>
  </si>
  <si>
    <t>DCOM2.6.6.1.22</t>
  </si>
  <si>
    <t>DEMD6.9.3.2.131</t>
  </si>
  <si>
    <t>DPD6.6.6.2.201</t>
  </si>
  <si>
    <t>DRRHH6.11.11.6.100</t>
  </si>
  <si>
    <t>DRRHH6.3.3.1.97</t>
  </si>
  <si>
    <t>ESTRATÉGICO</t>
  </si>
  <si>
    <t xml:space="preserve"> Resumen Operativo 2025</t>
  </si>
  <si>
    <t>Reporte de datos de la encuesta satisfación ciudadano</t>
  </si>
  <si>
    <t>DPD6.6.6.2.1</t>
  </si>
  <si>
    <t>DPD6.6.6.2.2</t>
  </si>
  <si>
    <t>DPD6.6.6.2.3</t>
  </si>
  <si>
    <t>DPD6.6.6.2.4</t>
  </si>
  <si>
    <t>DPD6.14.4.1.5</t>
  </si>
  <si>
    <t>DPD6.14.4.1.6</t>
  </si>
  <si>
    <t>DPD6.14.4.1.7</t>
  </si>
  <si>
    <t>DPD6.14.4.2.8</t>
  </si>
  <si>
    <t>DPD6.14.4.2.9</t>
  </si>
  <si>
    <t>DPD6.14.4.2.10</t>
  </si>
  <si>
    <t>DPD6.14.4.2.11</t>
  </si>
  <si>
    <t>DPD6.14.4.2.12</t>
  </si>
  <si>
    <t>DPD6.14.4.2.13</t>
  </si>
  <si>
    <t>DPD6.14.4.2.14</t>
  </si>
  <si>
    <t>DPD6.14.4.2.15</t>
  </si>
  <si>
    <t>DPD6.14.4.2.16</t>
  </si>
  <si>
    <t>DPD6.14.4.2.17</t>
  </si>
  <si>
    <t>DPD6.8.8.5.18</t>
  </si>
  <si>
    <t>DPD6.14.4.3.19</t>
  </si>
  <si>
    <t>DCOM2.6.6.1.21</t>
  </si>
  <si>
    <t>DCOM2.6.6.1.23</t>
  </si>
  <si>
    <t>DCOM2.6.6.2.24</t>
  </si>
  <si>
    <t>DCOM2.6.6.1.25</t>
  </si>
  <si>
    <t>DCOM2.6.6.1.26</t>
  </si>
  <si>
    <t>DCOM2.6.6.1.27</t>
  </si>
  <si>
    <t>DCOM2.6.6.1.28</t>
  </si>
  <si>
    <t>DCOM2.6.6.1.29</t>
  </si>
  <si>
    <t>DCOM2.6.6.1.30</t>
  </si>
  <si>
    <t>DPD6.6.6.2.32</t>
  </si>
  <si>
    <t>DPD6.6.6.2.33</t>
  </si>
  <si>
    <t>DPD6.6.6.2.34</t>
  </si>
  <si>
    <t>DCOM1.2.5.6.35</t>
  </si>
  <si>
    <t>DPD5.3.2.1.36</t>
  </si>
  <si>
    <t>DPD6.8.8.6.37</t>
  </si>
  <si>
    <t>DPD5.3.2.1.38</t>
  </si>
  <si>
    <t>DPD5.3.2.1.39</t>
  </si>
  <si>
    <t>DPD6.8.8.6.40</t>
  </si>
  <si>
    <t>DPD5.3.2.1.41</t>
  </si>
  <si>
    <t>DPD5.3.2.1.42</t>
  </si>
  <si>
    <t>DRRHH6.11.11.1.43</t>
  </si>
  <si>
    <t>DCOM1.2.5.6.31</t>
  </si>
  <si>
    <t>DTIC5.1.1.1.45</t>
  </si>
  <si>
    <t>DTIC5.1.1.3.46</t>
  </si>
  <si>
    <t>DTIC5.1.1.3.47</t>
  </si>
  <si>
    <t>DTIC5.1.1.3.48</t>
  </si>
  <si>
    <t>DTIC.2.4.6.1.50</t>
  </si>
  <si>
    <t>DTIC.2.4.6.1.51</t>
  </si>
  <si>
    <t>DPRL.1.1.1.6.52</t>
  </si>
  <si>
    <t>DRA6.10.10.1.53</t>
  </si>
  <si>
    <t>DRA6.10.10.2.54</t>
  </si>
  <si>
    <t>DRA6.10.10.2.55</t>
  </si>
  <si>
    <t>DRA6.10.10.3.56</t>
  </si>
  <si>
    <t>DRA6.10.10.1.57</t>
  </si>
  <si>
    <t>DRA6.10.10.1.58</t>
  </si>
  <si>
    <t>DRA6.10.10.2.59</t>
  </si>
  <si>
    <t>DRA6.10.10.1.60</t>
  </si>
  <si>
    <t>OAI6.13.13.1.61</t>
  </si>
  <si>
    <t>OAI6.13.13.1.62</t>
  </si>
  <si>
    <t>OAI6.13.13.1.63</t>
  </si>
  <si>
    <t>OAI6.13.13.1.64</t>
  </si>
  <si>
    <t>OAI6.13.13.1.65</t>
  </si>
  <si>
    <t>OAI6.13.13.1.66</t>
  </si>
  <si>
    <t>OAI6.13.13.1.67</t>
  </si>
  <si>
    <t>DPSFS.1.1.1.1.68</t>
  </si>
  <si>
    <t>DPSFS.1.1.1.1.69</t>
  </si>
  <si>
    <t>DPSFS.1.1.1.1.70</t>
  </si>
  <si>
    <t>DPSFS.1.1.1.2.71</t>
  </si>
  <si>
    <t>DPSFS.1.1.1.2.72</t>
  </si>
  <si>
    <t>DPSFS.1.1.1.2.73</t>
  </si>
  <si>
    <t>DPSFS.1.1.1.3.74</t>
  </si>
  <si>
    <t>DPSFS.1.1.1.4.75</t>
  </si>
  <si>
    <t>DPSFS.1.4.4.1.76</t>
  </si>
  <si>
    <t>DPSFS.1.4.4.1.77</t>
  </si>
  <si>
    <t>DPSFS.1.1.1.5.78</t>
  </si>
  <si>
    <t>DPSFS.1.1.1.5.79</t>
  </si>
  <si>
    <t>DJUR.3.5.5.2.80</t>
  </si>
  <si>
    <t>DJUR.1.4.4.6.81</t>
  </si>
  <si>
    <t>DJUR.1.4.4.5.82</t>
  </si>
  <si>
    <t>DJUR.1.4.4.5.83</t>
  </si>
  <si>
    <t>DJUR.1.4.4.5.84</t>
  </si>
  <si>
    <t>DJUR.1.4.4.5.85</t>
  </si>
  <si>
    <t>DJUR.1.4.4.5.86</t>
  </si>
  <si>
    <t>DJUR.1.4.4.5.87</t>
  </si>
  <si>
    <t>DJUR.3.5.5.4.88</t>
  </si>
  <si>
    <t>DJUR.3.5.5.3.89</t>
  </si>
  <si>
    <t>DJUR.3.5.5.3.90</t>
  </si>
  <si>
    <t>DJUR.3.5.5.3.91</t>
  </si>
  <si>
    <t>DJUR.3.5.5.3.92</t>
  </si>
  <si>
    <t>DRRHH6.11.11.2.93</t>
  </si>
  <si>
    <t>DRRHH6.3.3.1.94</t>
  </si>
  <si>
    <t>DRRHH6.11.11.5.95</t>
  </si>
  <si>
    <t>DRRHH.2.3.4.6.96</t>
  </si>
  <si>
    <t>DPD2.1.1.2.159</t>
  </si>
  <si>
    <t>DRRHH6.3.3.1.98</t>
  </si>
  <si>
    <t>DRRHH6.11.11.5.99</t>
  </si>
  <si>
    <t>DPD2.8.8.1.172</t>
  </si>
  <si>
    <t>DRRHH.2.3.4.6.101</t>
  </si>
  <si>
    <t>DRRHH6.3.3.1.102</t>
  </si>
  <si>
    <t>DPD6.6.6.2.103</t>
  </si>
  <si>
    <t>DPD2.8.8.1.174</t>
  </si>
  <si>
    <t>DPSVDS.1.6.6.1.105</t>
  </si>
  <si>
    <t>DPSVDS.1.6.6.3.106</t>
  </si>
  <si>
    <t>DPSVDS.1.6.6.2.107</t>
  </si>
  <si>
    <t>DPSVDS.1.6.6.2.108</t>
  </si>
  <si>
    <t>DPSVDS.1.6.6.2.109</t>
  </si>
  <si>
    <t>DPSVDS.1.6.6.2.110</t>
  </si>
  <si>
    <t>DPSVDS.1.6.6.2.111</t>
  </si>
  <si>
    <t>CG4.1.1.1.112</t>
  </si>
  <si>
    <t>CG4.1.1.1.113</t>
  </si>
  <si>
    <t>CG4.1.1.1.114</t>
  </si>
  <si>
    <t>CG4.1.1.1.115</t>
  </si>
  <si>
    <t>CG4.1.1.1.116</t>
  </si>
  <si>
    <t>CG4.1.1.1.117</t>
  </si>
  <si>
    <t>CG4.1.1.1.118</t>
  </si>
  <si>
    <t>CG4.1.1.3.119</t>
  </si>
  <si>
    <t>CG4.1.1.3.120</t>
  </si>
  <si>
    <t>CG4.1.1.4.121</t>
  </si>
  <si>
    <t>CG4.1.1.5.122</t>
  </si>
  <si>
    <t>DEMD7.1.1.1.123</t>
  </si>
  <si>
    <t>DEMD7.1.1.1.124</t>
  </si>
  <si>
    <t>DEMD7.1.1.1.125</t>
  </si>
  <si>
    <t>DEMD7.1.1.1.126</t>
  </si>
  <si>
    <t>DEMD6.9.3.2.127</t>
  </si>
  <si>
    <t>GG6.9.3.1.128</t>
  </si>
  <si>
    <t>GG6.9.3.1.129</t>
  </si>
  <si>
    <t>DEMD1.6.6.1.130</t>
  </si>
  <si>
    <t>DF4.5.5.1.132</t>
  </si>
  <si>
    <t>DF4.5.5.2.133</t>
  </si>
  <si>
    <t>DF4.5.5.3.134</t>
  </si>
  <si>
    <t>DF4.5.5.2.135</t>
  </si>
  <si>
    <t>DF4.5.5.3.136</t>
  </si>
  <si>
    <t>DPRL.1.1.1.6.137</t>
  </si>
  <si>
    <t>DPRL.1.4.4.3.138</t>
  </si>
  <si>
    <t>DPRL.1.1.1.2.139</t>
  </si>
  <si>
    <t>DPRL.1.1.1.2.140</t>
  </si>
  <si>
    <t>DPRL.1.1.1.2.141</t>
  </si>
  <si>
    <t>DPRL.1.4.4.3.142</t>
  </si>
  <si>
    <t>DPRL.1.4.4.3.143</t>
  </si>
  <si>
    <t>DPD6.6.6.2.207</t>
  </si>
  <si>
    <t>DADM1.4.5.6.145</t>
  </si>
  <si>
    <t>DADM6.9.9.3.146</t>
  </si>
  <si>
    <t>DADM1.4.5.6.147</t>
  </si>
  <si>
    <t>DADM1.4.5.6.148</t>
  </si>
  <si>
    <t>DADM6.9.9.3.149</t>
  </si>
  <si>
    <t>DADM6.9.9.2.150</t>
  </si>
  <si>
    <t>DADM6.9.9.2.151</t>
  </si>
  <si>
    <t>DADM6.9.9.3.152</t>
  </si>
  <si>
    <t>DADM6.9.9.2.153</t>
  </si>
  <si>
    <t>DPD2.1.1.1.154</t>
  </si>
  <si>
    <t>DPD2.1.1.1.155</t>
  </si>
  <si>
    <t>DPD2.1.1.1.156</t>
  </si>
  <si>
    <t>DPD2.1.1.4.157</t>
  </si>
  <si>
    <t>DPD2.1.1.4.158</t>
  </si>
  <si>
    <t>DPD2.1.1.2.160</t>
  </si>
  <si>
    <t>DPD2.1.1.4.161</t>
  </si>
  <si>
    <t>DPD2.1.1.2.162</t>
  </si>
  <si>
    <t>DPD2.1.1.2.163</t>
  </si>
  <si>
    <t>DPD6.3.6.1.164</t>
  </si>
  <si>
    <t>DPD6.3.6.1.165</t>
  </si>
  <si>
    <t>GG6.9.3.1.166</t>
  </si>
  <si>
    <t>GG6.9.3.1.167</t>
  </si>
  <si>
    <t>GG6.9.3.1.168</t>
  </si>
  <si>
    <t>DPD6.6.6.2.169</t>
  </si>
  <si>
    <t>DPD6.3.6.1.170</t>
  </si>
  <si>
    <t>DPD2.8.8.2.171</t>
  </si>
  <si>
    <t>DPD2.8.8.1.173</t>
  </si>
  <si>
    <t>DRRHH6.11.11.6.104</t>
  </si>
  <si>
    <t>DPD2.8.8.2.175</t>
  </si>
  <si>
    <t>DPD2.8.8.2.176</t>
  </si>
  <si>
    <t>DPD2.8.8.2.177</t>
  </si>
  <si>
    <t>DPD6.8.8.6.178</t>
  </si>
  <si>
    <t>DPD5.3.2.1.179</t>
  </si>
  <si>
    <t>DPD5.3.2.1.180</t>
  </si>
  <si>
    <t>DPD6.8.8.6.181</t>
  </si>
  <si>
    <t>DPD5.3.2.1.182</t>
  </si>
  <si>
    <t>DPD6.14.4.2.183</t>
  </si>
  <si>
    <t>DTIC5.1.1.1.44</t>
  </si>
  <si>
    <t>GG.6.1.2.1.185</t>
  </si>
  <si>
    <t>GG.6.1.2.1.186</t>
  </si>
  <si>
    <t>GG.1.1.1.1.187</t>
  </si>
  <si>
    <t>GG.6.1.2.1.188</t>
  </si>
  <si>
    <t>GG.6.1.2.1.189</t>
  </si>
  <si>
    <t>DPD6.6.6.4.191</t>
  </si>
  <si>
    <t>DPD6.6.6.4.192</t>
  </si>
  <si>
    <t>DPD6.6.6.4.193</t>
  </si>
  <si>
    <t>DPD6.6.6.2.194</t>
  </si>
  <si>
    <t>DPD6.6.6.2.195</t>
  </si>
  <si>
    <t>DPD6.6.6.3.196</t>
  </si>
  <si>
    <t>DPD6.6.6.3.197</t>
  </si>
  <si>
    <t>DPD6.6.6.5.198</t>
  </si>
  <si>
    <t>DPD6.6.6.4.199</t>
  </si>
  <si>
    <t>DPD6.6.6.2.200</t>
  </si>
  <si>
    <t>DTIC.2.4.6.1.49</t>
  </si>
  <si>
    <t>DPD6.6.6.4.202</t>
  </si>
  <si>
    <t>DPD6.6.6.4.203</t>
  </si>
  <si>
    <t>DPD6.6.6.4.204</t>
  </si>
  <si>
    <t>DPD6.6.6.2.205</t>
  </si>
  <si>
    <t>DPD6.6.6.2.206</t>
  </si>
  <si>
    <t>GG.6.1.2.1.184</t>
  </si>
  <si>
    <t>DPD6.6.6.2.208</t>
  </si>
  <si>
    <t>DPD6.6.6.2.209</t>
  </si>
  <si>
    <t>DPD6.6.6.2.210</t>
  </si>
  <si>
    <t>DPD6.6.6.2.211</t>
  </si>
  <si>
    <t>DPSVDS.1.6.6.5.212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</si>
</sst>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&quot;#,##0.00&quot; &quot;;&quot;-&quot;#,##0.00&quot; &quot;;&quot; -&quot;#&quot; &quot;;&quot; &quot;@&quot; &quot;"/>
    <numFmt numFmtId="165" formatCode="&quot; &quot;[$RD$-1C0A]#,##0.00&quot; &quot;;&quot;-&quot;[$RD$-1C0A]#,##0.00&quot; &quot;;&quot; &quot;[$RD$-1C0A]&quot;-&quot;#&quot; &quot;;&quot; &quot;@&quot; &quot;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w Cen MT"/>
      <family val="2"/>
    </font>
    <font>
      <b/>
      <sz val="10"/>
      <name val="Tw Cen MT"/>
      <family val="2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2"/>
      <color theme="1"/>
      <name val="Tw Cen MT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</font>
    <font>
      <sz val="11"/>
      <color rgb="FF006100"/>
      <name val="Calibri"/>
      <family val="2"/>
    </font>
    <font>
      <sz val="11"/>
      <color rgb="FFFFFFFF"/>
      <name val="Calibri"/>
      <family val="2"/>
    </font>
    <font>
      <b/>
      <sz val="16"/>
      <name val="Tw Cen MT"/>
      <family val="2"/>
    </font>
    <font>
      <sz val="10"/>
      <color rgb="FF92D050"/>
      <name val="Times New Roman"/>
      <family val="1"/>
    </font>
    <font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Calibri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sz val="10"/>
      <color theme="0"/>
      <name val="Times New Roman"/>
    </font>
    <font>
      <sz val="10"/>
      <name val="Times New Roman"/>
    </font>
    <font>
      <b/>
      <sz val="10"/>
      <name val="Calibri"/>
      <scheme val="minor"/>
    </font>
    <font>
      <sz val="11"/>
      <color theme="1"/>
      <name val="Times New Roman"/>
      <family val="1"/>
    </font>
    <font>
      <sz val="10"/>
      <color rgb="FF000000"/>
      <name val="Times New Roman"/>
      <charset val="1"/>
    </font>
    <font>
      <sz val="24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539B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CCCCFF"/>
        <bgColor rgb="FFCCCCFF"/>
      </patternFill>
    </fill>
    <fill>
      <patternFill patternType="solid">
        <fgColor rgb="FFED7D31"/>
        <bgColor rgb="FFED7D31"/>
      </patternFill>
    </fill>
    <fill>
      <patternFill patternType="solid">
        <fgColor indexed="65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9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0" fontId="3" fillId="0" borderId="0"/>
    <xf numFmtId="0" fontId="4" fillId="0" borderId="0"/>
    <xf numFmtId="0" fontId="15" fillId="0" borderId="0"/>
    <xf numFmtId="43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6" fillId="8" borderId="13" applyNumberFormat="0" applyFont="0" applyAlignment="0" applyProtection="0"/>
    <xf numFmtId="0" fontId="29" fillId="9" borderId="0" applyNumberFormat="0" applyBorder="0" applyAlignment="0" applyProtection="0"/>
    <xf numFmtId="0" fontId="33" fillId="10" borderId="2">
      <alignment horizontal="center" vertical="center"/>
    </xf>
    <xf numFmtId="0" fontId="34" fillId="11" borderId="4">
      <alignment horizontal="center" vertical="center" wrapText="1"/>
    </xf>
    <xf numFmtId="0" fontId="34" fillId="0" borderId="4">
      <alignment horizontal="center" vertical="center"/>
    </xf>
    <xf numFmtId="0" fontId="34" fillId="12" borderId="4">
      <alignment horizontal="center" vertical="center"/>
    </xf>
    <xf numFmtId="0" fontId="34" fillId="13" borderId="4">
      <alignment horizontal="center" vertical="center"/>
    </xf>
    <xf numFmtId="49" fontId="35" fillId="0" borderId="0">
      <alignment horizontal="left" vertical="center"/>
    </xf>
    <xf numFmtId="0" fontId="36" fillId="0" borderId="0"/>
    <xf numFmtId="0" fontId="38" fillId="0" borderId="0"/>
    <xf numFmtId="43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42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/>
    <xf numFmtId="0" fontId="18" fillId="0" borderId="0" xfId="0" applyFont="1"/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2" borderId="0" xfId="0" applyFont="1" applyFill="1"/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wrapText="1"/>
    </xf>
    <xf numFmtId="0" fontId="20" fillId="3" borderId="8" xfId="0" applyFont="1" applyFill="1" applyBorder="1" applyAlignment="1">
      <alignment horizontal="center" vertical="center" wrapText="1"/>
    </xf>
    <xf numFmtId="44" fontId="19" fillId="0" borderId="1" xfId="9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9" fontId="19" fillId="0" borderId="1" xfId="8" applyFont="1" applyBorder="1" applyAlignment="1">
      <alignment horizontal="center"/>
    </xf>
    <xf numFmtId="10" fontId="19" fillId="0" borderId="1" xfId="8" applyNumberFormat="1" applyFont="1" applyBorder="1" applyAlignment="1">
      <alignment horizontal="center"/>
    </xf>
    <xf numFmtId="9" fontId="18" fillId="0" borderId="0" xfId="8" applyFont="1" applyFill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vertical="center"/>
    </xf>
    <xf numFmtId="0" fontId="23" fillId="5" borderId="12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43" fontId="11" fillId="2" borderId="0" xfId="0" applyNumberFormat="1" applyFont="1" applyFill="1"/>
    <xf numFmtId="0" fontId="31" fillId="3" borderId="0" xfId="0" applyFont="1" applyFill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9" fontId="18" fillId="0" borderId="0" xfId="8" applyFont="1"/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7" fillId="2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 vertical="center"/>
    </xf>
    <xf numFmtId="0" fontId="42" fillId="0" borderId="11" xfId="0" applyFont="1" applyBorder="1" applyAlignment="1">
      <alignment vertical="center"/>
    </xf>
    <xf numFmtId="0" fontId="42" fillId="0" borderId="10" xfId="0" applyFont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43" fillId="0" borderId="1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44" fontId="11" fillId="2" borderId="0" xfId="9" applyFont="1" applyFill="1" applyAlignment="1">
      <alignment horizontal="center"/>
    </xf>
    <xf numFmtId="0" fontId="44" fillId="1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44" fillId="14" borderId="15" xfId="0" applyFont="1" applyFill="1" applyBorder="1" applyAlignment="1">
      <alignment horizontal="center" vertical="center"/>
    </xf>
    <xf numFmtId="0" fontId="45" fillId="14" borderId="15" xfId="0" applyFont="1" applyFill="1" applyBorder="1" applyAlignment="1">
      <alignment horizontal="center" vertical="center"/>
    </xf>
    <xf numFmtId="44" fontId="45" fillId="14" borderId="15" xfId="9" applyFont="1" applyFill="1" applyBorder="1" applyAlignment="1">
      <alignment horizontal="center" vertical="center"/>
    </xf>
    <xf numFmtId="9" fontId="45" fillId="14" borderId="15" xfId="8" applyFont="1" applyFill="1" applyBorder="1" applyAlignment="1">
      <alignment horizontal="center" vertical="center"/>
    </xf>
    <xf numFmtId="9" fontId="25" fillId="0" borderId="2" xfId="8" applyFont="1" applyBorder="1" applyAlignment="1">
      <alignment horizontal="center" vertical="center"/>
    </xf>
    <xf numFmtId="44" fontId="18" fillId="0" borderId="0" xfId="9" applyFont="1" applyAlignment="1">
      <alignment horizontal="center"/>
    </xf>
    <xf numFmtId="0" fontId="18" fillId="0" borderId="0" xfId="8" applyNumberFormat="1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0" fontId="18" fillId="0" borderId="0" xfId="8" applyNumberFormat="1" applyFont="1" applyFill="1" applyAlignment="1" applyProtection="1">
      <alignment horizontal="center" vertical="center" wrapText="1"/>
      <protection locked="0"/>
    </xf>
    <xf numFmtId="9" fontId="18" fillId="0" borderId="0" xfId="0" applyNumberFormat="1" applyFont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9" fontId="47" fillId="3" borderId="0" xfId="0" applyNumberFormat="1" applyFont="1" applyFill="1" applyAlignment="1" applyProtection="1">
      <alignment horizontal="center" vertical="center" wrapText="1"/>
      <protection locked="0"/>
    </xf>
    <xf numFmtId="9" fontId="32" fillId="0" borderId="0" xfId="0" applyNumberFormat="1" applyFont="1" applyAlignment="1" applyProtection="1">
      <alignment horizontal="center" vertical="center"/>
      <protection locked="0"/>
    </xf>
    <xf numFmtId="9" fontId="9" fillId="2" borderId="0" xfId="0" applyNumberFormat="1" applyFont="1" applyFill="1" applyAlignment="1">
      <alignment horizontal="center" vertical="center"/>
    </xf>
    <xf numFmtId="9" fontId="9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50" fillId="0" borderId="0" xfId="0" applyFont="1" applyAlignment="1" applyProtection="1">
      <alignment vertical="center" wrapText="1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9" fontId="49" fillId="0" borderId="0" xfId="0" applyNumberFormat="1" applyFont="1" applyAlignment="1" applyProtection="1">
      <alignment horizontal="center" vertical="center" wrapText="1"/>
      <protection locked="0"/>
    </xf>
    <xf numFmtId="0" fontId="51" fillId="3" borderId="0" xfId="0" applyFont="1" applyFill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center" vertical="center" wrapText="1"/>
    </xf>
    <xf numFmtId="0" fontId="49" fillId="0" borderId="0" xfId="8" applyNumberFormat="1" applyFont="1" applyFill="1" applyAlignment="1" applyProtection="1">
      <alignment horizontal="center" vertical="center" wrapText="1"/>
      <protection locked="0"/>
    </xf>
    <xf numFmtId="9" fontId="49" fillId="0" borderId="0" xfId="8" applyFont="1" applyFill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17" xfId="0" applyFont="1" applyBorder="1" applyAlignment="1">
      <alignment vertical="center" wrapText="1"/>
    </xf>
    <xf numFmtId="0" fontId="5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3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7" fillId="0" borderId="0" xfId="0" applyFont="1" applyAlignment="1" applyProtection="1">
      <alignment horizontal="left" vertical="top" wrapText="1"/>
      <protection locked="0"/>
    </xf>
    <xf numFmtId="0" fontId="50" fillId="0" borderId="0" xfId="0" applyFont="1" applyAlignment="1" applyProtection="1">
      <alignment horizontal="left" vertical="center" wrapText="1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44" fontId="49" fillId="0" borderId="0" xfId="0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49" fillId="0" borderId="0" xfId="0" applyFont="1" applyAlignment="1" applyProtection="1">
      <alignment vertical="center" wrapText="1"/>
      <protection locked="0"/>
    </xf>
    <xf numFmtId="0" fontId="55" fillId="0" borderId="0" xfId="0" applyFont="1" applyAlignment="1">
      <alignment horizontal="center" vertical="top"/>
    </xf>
    <xf numFmtId="10" fontId="49" fillId="0" borderId="0" xfId="8" applyNumberFormat="1" applyFont="1" applyFill="1" applyAlignment="1" applyProtection="1">
      <alignment horizontal="center" vertical="center" wrapText="1"/>
      <protection locked="0"/>
    </xf>
    <xf numFmtId="9" fontId="18" fillId="15" borderId="0" xfId="8" applyFont="1" applyFill="1" applyAlignment="1" applyProtection="1">
      <alignment horizontal="center" vertical="center" wrapText="1"/>
      <protection locked="0"/>
    </xf>
    <xf numFmtId="9" fontId="49" fillId="15" borderId="0" xfId="8" applyFont="1" applyFill="1" applyAlignment="1" applyProtection="1">
      <alignment horizontal="center" vertical="center" wrapText="1"/>
      <protection locked="0"/>
    </xf>
    <xf numFmtId="0" fontId="49" fillId="0" borderId="1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49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17" fillId="0" borderId="17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44" fillId="14" borderId="16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8" fillId="2" borderId="0" xfId="8" applyNumberFormat="1" applyFont="1" applyFill="1" applyAlignment="1" applyProtection="1">
      <alignment horizontal="center" vertical="center" wrapText="1"/>
      <protection locked="0"/>
    </xf>
    <xf numFmtId="0" fontId="56" fillId="0" borderId="0" xfId="0" applyFont="1" applyAlignment="1">
      <alignment horizontal="center" vertical="center"/>
    </xf>
  </cellXfs>
  <cellStyles count="29">
    <cellStyle name="ArticleBody" xfId="17"/>
    <cellStyle name="ArticleHeader" xfId="21"/>
    <cellStyle name="BodyStyle" xfId="22"/>
    <cellStyle name="Bueno 2" xfId="14"/>
    <cellStyle name="Énfasis2 2" xfId="16"/>
    <cellStyle name="Millares 2" xfId="1"/>
    <cellStyle name="Millares 2 2" xfId="25"/>
    <cellStyle name="Millares 2 3" xfId="26"/>
    <cellStyle name="Millares 3" xfId="7"/>
    <cellStyle name="Millares 4" xfId="11"/>
    <cellStyle name="Millares 4 2" xfId="28"/>
    <cellStyle name="Moneda" xfId="9" builtinId="4"/>
    <cellStyle name="Moneda 2" xfId="12"/>
    <cellStyle name="Neutral 2" xfId="13"/>
    <cellStyle name="Normal" xfId="0" builtinId="0"/>
    <cellStyle name="Normal 2" xfId="2"/>
    <cellStyle name="Normal 2 2" xfId="3"/>
    <cellStyle name="Normal 2 3" xfId="23"/>
    <cellStyle name="Normal 2 3 2" xfId="24"/>
    <cellStyle name="Normal 3" xfId="4"/>
    <cellStyle name="Normal 4" xfId="5"/>
    <cellStyle name="Normal 5" xfId="6"/>
    <cellStyle name="Normal 6" xfId="10"/>
    <cellStyle name="Normal 6 2" xfId="27"/>
    <cellStyle name="Porcentaje" xfId="8" builtinId="5"/>
    <cellStyle name="ProcessBody" xfId="19"/>
    <cellStyle name="ProcessHeader" xfId="18"/>
    <cellStyle name="ProcessSubHeader" xfId="20"/>
    <cellStyle name="Style 1" xfId="15"/>
  </cellStyles>
  <dxfs count="69">
    <dxf>
      <font>
        <b/>
        <i val="0"/>
        <color rgb="FF1F4E78"/>
      </font>
      <numFmt numFmtId="0" formatCode="General"/>
      <fill>
        <patternFill patternType="solid">
          <fgColor auto="1"/>
          <bgColor rgb="FF9BC2E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2D050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2D050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2D050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theme="0"/>
      </font>
      <fill>
        <patternFill>
          <bgColor theme="8" tint="-0.499984740745262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9" defaultPivotStyle="PivotStyleLight16">
    <tableStyle name="Estilo de tabla 1" pivot="0" count="2">
      <tableStyleElement type="wholeTable" dxfId="68"/>
      <tableStyleElement type="headerRow" dxfId="67"/>
    </tableStyle>
  </tableStyles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27" Type="http://schemas.microsoft.com/office/2017/10/relationships/person" Target="persons/person.xml"/></Relationships>
</file>

<file path=xl/documenttasks/documenttask1.xml><?xml version="1.0" encoding="utf-8"?>
<Tasks xmlns="http://schemas.microsoft.com/office/tasks/2019/documenttasks">
  <Task id="{E159389F-F690-408C-A777-E12BE47E3A25}">
    <Anchor>
      <Comment id="{927C126B-95F2-4316-9CC5-C2E50C56E5E6}"/>
    </Anchor>
    <History>
      <Event time="2024-06-26T18:24:46.28" id="{393AB602-8F29-4AC8-83A2-BF6C3E0EDCF2}">
        <Attribution userId="S::juan.diaz@cnss.gob.do::5e053274-27cb-42b7-9db2-b245195dbc3c" userName="Juan Diaz" userProvider="AD"/>
        <Anchor>
          <Comment id="{927C126B-95F2-4316-9CC5-C2E50C56E5E6}"/>
        </Anchor>
        <Create/>
      </Event>
      <Event time="2024-06-26T18:24:46.28" id="{A6E0A638-8EDF-458A-958C-646672C50270}">
        <Attribution userId="S::juan.diaz@cnss.gob.do::5e053274-27cb-42b7-9db2-b245195dbc3c" userName="Juan Diaz" userProvider="AD"/>
        <Anchor>
          <Comment id="{927C126B-95F2-4316-9CC5-C2E50C56E5E6}"/>
        </Anchor>
        <Assign userId="S::escania.navarro@cnss.gob.do::dee2144c-d9d4-419a-9311-58cd70e79fad" userName="Escania Navarro" userProvider="AD"/>
      </Event>
      <Event time="2024-06-26T18:24:46.28" id="{E73B364E-0F99-41A4-A862-BD7F6ACE4640}">
        <Attribution userId="S::juan.diaz@cnss.gob.do::5e053274-27cb-42b7-9db2-b245195dbc3c" userName="Juan Diaz" userProvider="AD"/>
        <Anchor>
          <Comment id="{927C126B-95F2-4316-9CC5-C2E50C56E5E6}"/>
        </Anchor>
        <SetTitle title="Validar participación en RD incluye @Escania Navarro @Dorifer Peña Espinal @Jeannery Marte"/>
      </Event>
    </History>
  </Task>
</Task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1</xdr:row>
      <xdr:rowOff>142875</xdr:rowOff>
    </xdr:from>
    <xdr:to>
      <xdr:col>6</xdr:col>
      <xdr:colOff>914400</xdr:colOff>
      <xdr:row>9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1019175"/>
          <a:ext cx="2686050" cy="1600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50800</xdr:rowOff>
    </xdr:from>
    <xdr:to>
      <xdr:col>2</xdr:col>
      <xdr:colOff>980890</xdr:colOff>
      <xdr:row>2</xdr:row>
      <xdr:rowOff>311360</xdr:rowOff>
    </xdr:to>
    <xdr:sp macro="" textlink="">
      <xdr:nvSpPr>
        <xdr:cNvPr id="2055" name="CommandButton1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rifer Peña Espinal" id="{51974895-0505-41D7-9658-DBD2CF68F7B4}" userId="Dorifer.Pena@cnss.gob.do" providerId="PeoplePicker"/>
  <person displayName="Jeannery Marte" id="{25F9C0B8-5635-4D5C-A43D-64215F1D39D9}" userId="jeannery.marte@cnss.gob.do" providerId="PeoplePicker"/>
  <person displayName="Escania Navarro" id="{5122E5EE-9119-4011-AE7A-0AB12C74B3F4}" userId="escania.navarro@cnss.gob.do" providerId="PeoplePicker"/>
  <person displayName="Juan Diaz" id="{BA629DB9-3D78-489A-AAD9-339F9B6CB294}" userId="S::juan.diaz@cnss.gob.do::5e053274-27cb-42b7-9db2-b245195dbc3c" providerId="AD"/>
</personList>
</file>

<file path=xl/tables/table1.xml><?xml version="1.0" encoding="utf-8"?>
<table xmlns="http://schemas.openxmlformats.org/spreadsheetml/2006/main" id="9" name="Tabla9" displayName="Tabla9" ref="K2:L46" totalsRowShown="0" headerRowDxfId="66" headerRowBorderDxfId="65" tableBorderDxfId="64">
  <autoFilter ref="K2:L46"/>
  <tableColumns count="2">
    <tableColumn id="1" name="Áreas / Procesos" dataDxfId="63"/>
    <tableColumn id="2" name="Siglas" dataDxfId="6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5:O94" totalsRowShown="0" headerRowDxfId="61" dataDxfId="60">
  <autoFilter ref="B5:O94"/>
  <tableColumns count="14">
    <tableColumn id="18" name="Área" dataDxfId="59" totalsRowDxfId="58"/>
    <tableColumn id="3" name="Productos" dataDxfId="57" totalsRowDxfId="56"/>
    <tableColumn id="4" name="Indicador " dataDxfId="55"/>
    <tableColumn id="2" name="Tipo" dataDxfId="54" totalsRowDxfId="53"/>
    <tableColumn id="37" name="Periocidad" dataDxfId="52" totalsRowDxfId="51"/>
    <tableColumn id="5" name="Unidad de medida" dataDxfId="50" totalsRowDxfId="49"/>
    <tableColumn id="22" name="Línea Base" dataDxfId="48" totalsRowDxfId="47"/>
    <tableColumn id="6" name="Meta Anual" dataDxfId="46" totalsRowDxfId="45"/>
    <tableColumn id="10" name="Cumpl" dataDxfId="44" totalsRowDxfId="43"/>
    <tableColumn id="12" name="%" dataDxfId="42">
      <calculatedColumnFormula>+Tabla3[[#This Row],[Cumpl]]/Tabla3[[#This Row],[Meta Anual]]</calculatedColumnFormula>
    </tableColumn>
    <tableColumn id="19" name="T1" dataDxfId="41" totalsRowDxfId="40"/>
    <tableColumn id="7" name="T2" dataDxfId="39" totalsRowDxfId="38"/>
    <tableColumn id="25" name="T3" dataDxfId="37" totalsRowDxfId="36"/>
    <tableColumn id="26" name="T4" dataDxfId="35" totalsRowDxfId="34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B6:P219" totalsRowCount="1" headerRowDxfId="33" dataDxfId="32" totalsRowDxfId="31">
  <autoFilter ref="B6:P218"/>
  <sortState ref="B28:Q213">
    <sortCondition ref="O6:O218"/>
  </sortState>
  <tableColumns count="15">
    <tableColumn id="26" name="No" dataDxfId="30" totalsRowDxfId="15"/>
    <tableColumn id="2" name="Productos " dataDxfId="29" totalsRowDxfId="14"/>
    <tableColumn id="29" name="Actividades Programables Presupuestables" dataDxfId="28" totalsRowDxfId="13"/>
    <tableColumn id="13" name="Presupuesto" totalsRowFunction="sum" dataDxfId="27" totalsRowDxfId="12"/>
    <tableColumn id="3" name="Código de actividad" dataDxfId="26" totalsRowDxfId="11"/>
    <tableColumn id="5" name="T1" totalsRowFunction="custom" dataDxfId="25" totalsRowDxfId="10">
      <totalsRowFormula>SUBTOTAL(109,G7:G218)</totalsRowFormula>
    </tableColumn>
    <tableColumn id="6" name="T2" totalsRowFunction="custom" dataDxfId="24" totalsRowDxfId="9">
      <totalsRowFormula>SUBTOTAL(109,H7:H218)</totalsRowFormula>
    </tableColumn>
    <tableColumn id="7" name="T3" totalsRowFunction="custom" dataDxfId="23" totalsRowDxfId="8">
      <totalsRowFormula>SUBTOTAL(109,I7:I218)</totalsRowFormula>
    </tableColumn>
    <tableColumn id="8" name="T4" totalsRowFunction="custom" dataDxfId="22" totalsRowDxfId="7">
      <totalsRowFormula>SUBTOTAL(109,J7:J218)</totalsRowFormula>
    </tableColumn>
    <tableColumn id="17" name="Total de Acciones " totalsRowFunction="sum" dataDxfId="18" totalsRowDxfId="6"/>
    <tableColumn id="18" name="SIG (Calidad, Cumpliminto, Anti soborno)" dataDxfId="16" totalsRowDxfId="5"/>
    <tableColumn id="19" name="CAF" dataDxfId="17" totalsRowDxfId="4"/>
    <tableColumn id="20" name="POA" dataDxfId="21" totalsRowDxfId="3"/>
    <tableColumn id="22" name="Responsable " dataDxfId="20" totalsRowDxfId="2"/>
    <tableColumn id="4" name="Departamento" dataDxfId="19" totalsRow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3" dT="2024-06-26T17:36:58.05" personId="{BA629DB9-3D78-489A-AAD9-339F9B6CB294}" id="{E57B6347-DF69-4F72-A04A-B3C0D3157BE9}">
    <text xml:space="preserve">agregar a cada area actividad de evaluación y monitoreo de riesgos del SGI e  medir indicadores de procesos.   (no presupuesto) trimestral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97" dT="2024-06-26T18:24:46.44" personId="{BA629DB9-3D78-489A-AAD9-339F9B6CB294}" id="{927C126B-95F2-4316-9CC5-C2E50C56E5E6}">
    <text xml:space="preserve">Validar participación en RD incluye @Escania Navarro @Dorifer Peña Espinal @Jeannery Marte </text>
    <mentions>
      <mention mentionpersonId="{5122E5EE-9119-4011-AE7A-0AB12C74B3F4}" mentionId="{324167C7-5F08-4545-AB23-C8924CB0B236}" startIndex="36" length="16"/>
      <mention mentionpersonId="{51974895-0505-41D7-9658-DBD2CF68F7B4}" mentionId="{77D247DC-C358-41C7-91E5-B6F74C4D8F6B}" startIndex="53" length="21"/>
      <mention mentionpersonId="{25F9C0B8-5635-4D5C-A43D-64215F1D39D9}" mentionId="{4C45371E-7C7E-4B2B-ADFF-B545E6EF2CD8}" startIndex="75" length="15"/>
    </mentions>
  </threadedComment>
  <threadedComment ref="E213" dT="2025-01-09T16:27:03.78" personId="{BA629DB9-3D78-489A-AAD9-339F9B6CB294}" id="{0497312F-C732-4399-9331-650E9D696193}">
    <text>aumentar cantidad de miembros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6" Type="http://schemas.microsoft.com/office/2019/04/relationships/documenttask" Target="../documenttasks/documenttask1.xm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T46"/>
  <sheetViews>
    <sheetView topLeftCell="A2" zoomScale="90" zoomScaleNormal="90" zoomScaleSheetLayoutView="124" workbookViewId="0">
      <selection activeCell="Q17" sqref="Q17:Q18"/>
    </sheetView>
  </sheetViews>
  <sheetFormatPr baseColWidth="10" defaultColWidth="11.42578125" defaultRowHeight="12.75" x14ac:dyDescent="0.2"/>
  <cols>
    <col min="1" max="1" width="11.42578125" style="9"/>
    <col min="2" max="2" width="18.140625" style="32" customWidth="1"/>
    <col min="3" max="3" width="25" style="9" bestFit="1" customWidth="1"/>
    <col min="4" max="4" width="18.7109375" style="9" bestFit="1" customWidth="1"/>
    <col min="5" max="5" width="20" style="9" bestFit="1" customWidth="1"/>
    <col min="6" max="6" width="19.28515625" style="9" customWidth="1"/>
    <col min="7" max="7" width="20.7109375" style="9" bestFit="1" customWidth="1"/>
    <col min="8" max="8" width="21.5703125" style="9" bestFit="1" customWidth="1"/>
    <col min="9" max="9" width="7.42578125" style="9" hidden="1" customWidth="1"/>
    <col min="10" max="10" width="7" style="9" hidden="1" customWidth="1"/>
    <col min="11" max="11" width="60.42578125" style="9" hidden="1" customWidth="1"/>
    <col min="12" max="12" width="9.7109375" style="9" hidden="1" customWidth="1"/>
    <col min="13" max="13" width="49.5703125" style="9" customWidth="1"/>
    <col min="14" max="14" width="61" style="9" hidden="1" customWidth="1"/>
    <col min="15" max="16" width="49.5703125" style="9" hidden="1" customWidth="1"/>
    <col min="17" max="20" width="49.5703125" style="9" customWidth="1"/>
    <col min="21" max="16384" width="11.42578125" style="9"/>
  </cols>
  <sheetData>
    <row r="1" spans="2:16" ht="69" customHeight="1" x14ac:dyDescent="0.2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6" x14ac:dyDescent="0.2">
      <c r="B2" s="13"/>
      <c r="C2" s="14"/>
      <c r="D2" s="14"/>
      <c r="E2" s="12"/>
      <c r="F2" s="12"/>
      <c r="G2" s="12"/>
      <c r="H2" s="12"/>
      <c r="K2" s="25" t="s">
        <v>0</v>
      </c>
      <c r="L2" s="26" t="s">
        <v>1</v>
      </c>
    </row>
    <row r="3" spans="2:16" ht="14.25" x14ac:dyDescent="0.2">
      <c r="B3" s="13"/>
      <c r="C3" s="14"/>
      <c r="D3" s="14"/>
      <c r="E3" s="12"/>
      <c r="F3" s="12"/>
      <c r="G3" s="12"/>
      <c r="H3" s="12"/>
      <c r="K3" s="27" t="s">
        <v>2</v>
      </c>
      <c r="L3" s="24" t="s">
        <v>3</v>
      </c>
    </row>
    <row r="4" spans="2:16" ht="16.5" customHeight="1" x14ac:dyDescent="0.2">
      <c r="B4" s="131" t="s">
        <v>4</v>
      </c>
      <c r="C4" s="131"/>
      <c r="D4" s="75" t="s">
        <v>5</v>
      </c>
      <c r="K4" s="24" t="s">
        <v>6</v>
      </c>
      <c r="L4" s="24" t="s">
        <v>7</v>
      </c>
    </row>
    <row r="5" spans="2:16" ht="15.75" x14ac:dyDescent="0.25">
      <c r="B5" s="54" t="s">
        <v>8</v>
      </c>
      <c r="C5" s="55">
        <v>196</v>
      </c>
      <c r="D5" s="79">
        <v>0.24530663329161451</v>
      </c>
      <c r="K5" s="24" t="s">
        <v>9</v>
      </c>
      <c r="L5" s="24" t="s">
        <v>10</v>
      </c>
    </row>
    <row r="6" spans="2:16" ht="15.75" x14ac:dyDescent="0.25">
      <c r="B6" s="54" t="s">
        <v>11</v>
      </c>
      <c r="C6" s="55">
        <v>221</v>
      </c>
      <c r="D6" s="79">
        <v>0.27659574468085107</v>
      </c>
      <c r="K6" s="24" t="s">
        <v>12</v>
      </c>
      <c r="L6" s="24" t="s">
        <v>13</v>
      </c>
    </row>
    <row r="7" spans="2:16" ht="15.75" x14ac:dyDescent="0.25">
      <c r="B7" s="54" t="s">
        <v>14</v>
      </c>
      <c r="C7" s="55">
        <v>191</v>
      </c>
      <c r="D7" s="79">
        <v>0.23904881101376721</v>
      </c>
      <c r="K7" s="24" t="s">
        <v>15</v>
      </c>
      <c r="L7" s="24" t="s">
        <v>16</v>
      </c>
    </row>
    <row r="8" spans="2:16" ht="15.75" x14ac:dyDescent="0.25">
      <c r="B8" s="54" t="s">
        <v>17</v>
      </c>
      <c r="C8" s="55">
        <v>191</v>
      </c>
      <c r="D8" s="79">
        <v>0.23904881101376721</v>
      </c>
      <c r="K8" s="24" t="s">
        <v>18</v>
      </c>
      <c r="L8" s="24" t="s">
        <v>19</v>
      </c>
    </row>
    <row r="9" spans="2:16" ht="15.75" x14ac:dyDescent="0.2">
      <c r="B9" s="75" t="s">
        <v>20</v>
      </c>
      <c r="C9" s="75">
        <v>799</v>
      </c>
      <c r="D9" s="75"/>
      <c r="K9" s="24" t="s">
        <v>21</v>
      </c>
      <c r="L9" s="24" t="s">
        <v>22</v>
      </c>
    </row>
    <row r="10" spans="2:16" ht="15.75" x14ac:dyDescent="0.2">
      <c r="B10" s="71"/>
      <c r="C10" s="71"/>
      <c r="D10" s="71"/>
      <c r="K10" s="24"/>
      <c r="L10" s="24"/>
    </row>
    <row r="11" spans="2:16" ht="13.5" thickBot="1" x14ac:dyDescent="0.25">
      <c r="K11" s="24" t="s">
        <v>23</v>
      </c>
      <c r="L11" s="24" t="s">
        <v>24</v>
      </c>
    </row>
    <row r="12" spans="2:16" ht="25.5" customHeight="1" thickBot="1" x14ac:dyDescent="0.25">
      <c r="B12" s="133" t="s">
        <v>827</v>
      </c>
      <c r="C12" s="134"/>
      <c r="D12" s="134"/>
      <c r="E12" s="134"/>
      <c r="F12" s="134"/>
      <c r="G12" s="134"/>
      <c r="H12" s="135"/>
      <c r="K12" s="24" t="s">
        <v>25</v>
      </c>
      <c r="L12" s="24" t="s">
        <v>26</v>
      </c>
    </row>
    <row r="13" spans="2:16" ht="28.5" customHeight="1" thickBot="1" x14ac:dyDescent="0.25">
      <c r="B13" s="75" t="s">
        <v>27</v>
      </c>
      <c r="C13" s="75" t="s">
        <v>28</v>
      </c>
      <c r="D13" s="75" t="s">
        <v>29</v>
      </c>
      <c r="E13" s="75" t="s">
        <v>30</v>
      </c>
      <c r="F13" s="75" t="s">
        <v>31</v>
      </c>
      <c r="G13" s="75" t="s">
        <v>32</v>
      </c>
      <c r="H13" s="75" t="s">
        <v>33</v>
      </c>
      <c r="I13" s="15" t="s">
        <v>34</v>
      </c>
      <c r="K13" s="24" t="s">
        <v>35</v>
      </c>
      <c r="L13" s="24" t="s">
        <v>36</v>
      </c>
      <c r="N13" s="56" t="s">
        <v>0</v>
      </c>
      <c r="O13" s="57" t="s">
        <v>1</v>
      </c>
      <c r="P13" s="60"/>
    </row>
    <row r="14" spans="2:16" ht="16.5" customHeight="1" thickBot="1" x14ac:dyDescent="0.3">
      <c r="B14" s="53" t="s">
        <v>24</v>
      </c>
      <c r="C14" s="16">
        <v>3910000</v>
      </c>
      <c r="D14" s="17">
        <v>18</v>
      </c>
      <c r="E14" s="17">
        <v>76</v>
      </c>
      <c r="F14" s="18">
        <v>0.20454545454545456</v>
      </c>
      <c r="G14" s="18">
        <v>0.35849056603773582</v>
      </c>
      <c r="H14" s="18">
        <v>9.7022332506203467E-3</v>
      </c>
      <c r="I14" s="19" t="s">
        <v>3</v>
      </c>
      <c r="J14" s="9" t="str">
        <f>+B14</f>
        <v>DPD</v>
      </c>
      <c r="K14" s="24" t="s">
        <v>37</v>
      </c>
      <c r="L14" s="24" t="s">
        <v>38</v>
      </c>
      <c r="N14" s="58" t="s">
        <v>39</v>
      </c>
      <c r="O14" s="59" t="s">
        <v>3</v>
      </c>
      <c r="P14" s="61"/>
    </row>
    <row r="15" spans="2:16" ht="16.5" thickBot="1" x14ac:dyDescent="0.3">
      <c r="B15" s="53" t="s">
        <v>40</v>
      </c>
      <c r="C15" s="16">
        <v>260805980</v>
      </c>
      <c r="D15" s="17">
        <v>7</v>
      </c>
      <c r="E15" s="17">
        <v>13</v>
      </c>
      <c r="F15" s="18">
        <v>7.9545454545454544E-2</v>
      </c>
      <c r="G15" s="18">
        <v>6.1320754716981132E-2</v>
      </c>
      <c r="H15" s="18">
        <v>0.64716124069478909</v>
      </c>
      <c r="I15" s="19" t="s">
        <v>7</v>
      </c>
      <c r="J15" s="9" t="str">
        <f t="shared" ref="J15:J27" si="0">+B15</f>
        <v>DRRHH</v>
      </c>
      <c r="K15" s="24" t="s">
        <v>41</v>
      </c>
      <c r="L15" s="24" t="s">
        <v>42</v>
      </c>
      <c r="N15" s="58" t="s">
        <v>43</v>
      </c>
      <c r="O15" s="59" t="s">
        <v>7</v>
      </c>
      <c r="P15" s="61"/>
    </row>
    <row r="16" spans="2:16" ht="16.5" thickBot="1" x14ac:dyDescent="0.3">
      <c r="B16" s="53" t="s">
        <v>10</v>
      </c>
      <c r="C16" s="16">
        <v>0</v>
      </c>
      <c r="D16" s="17"/>
      <c r="E16" s="17"/>
      <c r="F16" s="18">
        <v>0</v>
      </c>
      <c r="G16" s="18">
        <v>0</v>
      </c>
      <c r="H16" s="18">
        <v>0</v>
      </c>
      <c r="I16" s="19" t="s">
        <v>22</v>
      </c>
      <c r="J16" s="9" t="str">
        <f t="shared" si="0"/>
        <v>DFCF</v>
      </c>
      <c r="K16" s="24" t="s">
        <v>44</v>
      </c>
      <c r="L16" s="24" t="s">
        <v>45</v>
      </c>
      <c r="N16" s="58" t="s">
        <v>46</v>
      </c>
      <c r="O16" s="59" t="s">
        <v>10</v>
      </c>
      <c r="P16" s="61"/>
    </row>
    <row r="17" spans="2:20" ht="16.5" thickBot="1" x14ac:dyDescent="0.3">
      <c r="B17" s="53" t="s">
        <v>47</v>
      </c>
      <c r="C17" s="16">
        <v>0</v>
      </c>
      <c r="D17" s="17">
        <v>7</v>
      </c>
      <c r="E17" s="17">
        <v>12</v>
      </c>
      <c r="F17" s="18">
        <v>7.9545454545454544E-2</v>
      </c>
      <c r="G17" s="18">
        <v>5.6603773584905662E-2</v>
      </c>
      <c r="H17" s="18">
        <v>0</v>
      </c>
      <c r="I17" s="19" t="s">
        <v>48</v>
      </c>
      <c r="J17" s="9" t="str">
        <f t="shared" si="0"/>
        <v>DPSFS</v>
      </c>
      <c r="K17" s="24" t="s">
        <v>49</v>
      </c>
      <c r="L17" s="24" t="s">
        <v>50</v>
      </c>
      <c r="N17" s="58" t="s">
        <v>51</v>
      </c>
      <c r="O17" s="59" t="s">
        <v>19</v>
      </c>
      <c r="P17" s="61"/>
    </row>
    <row r="18" spans="2:20" ht="16.5" thickBot="1" x14ac:dyDescent="0.3">
      <c r="B18" s="53" t="s">
        <v>50</v>
      </c>
      <c r="C18" s="16">
        <v>0</v>
      </c>
      <c r="D18" s="17">
        <v>6</v>
      </c>
      <c r="E18" s="17">
        <v>14</v>
      </c>
      <c r="F18" s="18">
        <v>6.8181818181818177E-2</v>
      </c>
      <c r="G18" s="18">
        <v>6.6037735849056603E-2</v>
      </c>
      <c r="H18" s="18">
        <v>0</v>
      </c>
      <c r="I18" s="19" t="s">
        <v>24</v>
      </c>
      <c r="J18" s="9" t="str">
        <f t="shared" si="0"/>
        <v>DJUR</v>
      </c>
      <c r="K18" s="24" t="s">
        <v>52</v>
      </c>
      <c r="L18" s="24" t="s">
        <v>53</v>
      </c>
      <c r="M18" s="32"/>
      <c r="N18" s="58">
        <v>4025500</v>
      </c>
      <c r="O18" s="59" t="s">
        <v>54</v>
      </c>
      <c r="P18" s="61"/>
      <c r="Q18" s="70"/>
    </row>
    <row r="19" spans="2:20" ht="16.5" thickBot="1" x14ac:dyDescent="0.3">
      <c r="B19" s="53" t="s">
        <v>55</v>
      </c>
      <c r="C19" s="16">
        <v>0</v>
      </c>
      <c r="D19" s="17">
        <v>4</v>
      </c>
      <c r="E19" s="17">
        <v>8</v>
      </c>
      <c r="F19" s="18">
        <v>4.5454545454545456E-2</v>
      </c>
      <c r="G19" s="18">
        <v>3.7735849056603772E-2</v>
      </c>
      <c r="H19" s="18">
        <v>0</v>
      </c>
      <c r="I19" s="19" t="s">
        <v>50</v>
      </c>
      <c r="J19" s="9" t="str">
        <f t="shared" si="0"/>
        <v>DPRL</v>
      </c>
      <c r="K19" s="24" t="s">
        <v>56</v>
      </c>
      <c r="L19" s="24" t="s">
        <v>57</v>
      </c>
      <c r="M19" s="32"/>
      <c r="N19" s="58">
        <v>271945000</v>
      </c>
      <c r="O19" s="59" t="s">
        <v>58</v>
      </c>
      <c r="P19" s="61"/>
      <c r="Q19" s="70"/>
    </row>
    <row r="20" spans="2:20" ht="16.5" thickBot="1" x14ac:dyDescent="0.3">
      <c r="B20" s="53" t="s">
        <v>7</v>
      </c>
      <c r="C20" s="16">
        <v>0</v>
      </c>
      <c r="D20" s="17">
        <v>6</v>
      </c>
      <c r="E20" s="17">
        <v>11</v>
      </c>
      <c r="F20" s="18">
        <v>6.8181818181818177E-2</v>
      </c>
      <c r="G20" s="18">
        <v>5.1886792452830191E-2</v>
      </c>
      <c r="H20" s="18">
        <v>0</v>
      </c>
      <c r="I20" s="19" t="s">
        <v>59</v>
      </c>
      <c r="J20" s="9" t="str">
        <f t="shared" si="0"/>
        <v>CG</v>
      </c>
      <c r="K20" s="24" t="s">
        <v>60</v>
      </c>
      <c r="L20" s="24" t="s">
        <v>59</v>
      </c>
      <c r="M20" s="32"/>
      <c r="N20" s="58">
        <v>78572000</v>
      </c>
      <c r="O20" s="59" t="s">
        <v>24</v>
      </c>
      <c r="P20" s="61"/>
      <c r="Q20" s="70"/>
    </row>
    <row r="21" spans="2:20" ht="16.5" thickBot="1" x14ac:dyDescent="0.3">
      <c r="B21" s="53" t="s">
        <v>19</v>
      </c>
      <c r="C21" s="16">
        <v>0</v>
      </c>
      <c r="D21" s="17">
        <v>6</v>
      </c>
      <c r="E21" s="17">
        <v>7</v>
      </c>
      <c r="F21" s="18">
        <v>6.8181818181818177E-2</v>
      </c>
      <c r="G21" s="18">
        <v>3.3018867924528301E-2</v>
      </c>
      <c r="H21" s="18">
        <v>0</v>
      </c>
      <c r="I21" s="19" t="s">
        <v>61</v>
      </c>
      <c r="J21" s="9" t="str">
        <f t="shared" si="0"/>
        <v>OAI</v>
      </c>
      <c r="K21" s="24" t="s">
        <v>62</v>
      </c>
      <c r="L21" s="24" t="s">
        <v>63</v>
      </c>
      <c r="M21" s="32"/>
      <c r="N21" s="58">
        <v>36550000</v>
      </c>
      <c r="O21" s="59" t="s">
        <v>40</v>
      </c>
      <c r="P21" s="61"/>
      <c r="Q21" s="70"/>
    </row>
    <row r="22" spans="2:20" ht="16.5" thickBot="1" x14ac:dyDescent="0.3">
      <c r="B22" s="53" t="s">
        <v>64</v>
      </c>
      <c r="C22" s="16">
        <v>0</v>
      </c>
      <c r="D22" s="17">
        <v>5</v>
      </c>
      <c r="E22" s="17">
        <v>8</v>
      </c>
      <c r="F22" s="18">
        <v>5.6818181818181816E-2</v>
      </c>
      <c r="G22" s="18">
        <v>3.7735849056603772E-2</v>
      </c>
      <c r="H22" s="18">
        <v>0</v>
      </c>
      <c r="I22" s="19" t="s">
        <v>65</v>
      </c>
      <c r="J22" s="9" t="str">
        <f t="shared" si="0"/>
        <v>DPSVDS</v>
      </c>
      <c r="K22" s="24" t="s">
        <v>66</v>
      </c>
      <c r="L22" s="24" t="s">
        <v>67</v>
      </c>
      <c r="M22" s="32"/>
      <c r="N22" s="58">
        <v>16440000</v>
      </c>
      <c r="O22" s="59" t="s">
        <v>50</v>
      </c>
      <c r="P22" s="61"/>
      <c r="Q22" s="70"/>
    </row>
    <row r="23" spans="2:20" ht="16.5" thickBot="1" x14ac:dyDescent="0.3">
      <c r="B23" s="53" t="s">
        <v>68</v>
      </c>
      <c r="C23" s="16">
        <v>5500000</v>
      </c>
      <c r="D23" s="17">
        <v>3</v>
      </c>
      <c r="E23" s="17">
        <v>8</v>
      </c>
      <c r="F23" s="18">
        <v>3.4090909090909088E-2</v>
      </c>
      <c r="G23" s="18">
        <v>3.7735849056603772E-2</v>
      </c>
      <c r="H23" s="18">
        <v>1.3647642679900745E-2</v>
      </c>
      <c r="I23" s="19" t="s">
        <v>19</v>
      </c>
      <c r="J23" s="9" t="str">
        <f t="shared" si="0"/>
        <v>DTIC</v>
      </c>
      <c r="K23" s="24" t="s">
        <v>69</v>
      </c>
      <c r="L23" s="24" t="s">
        <v>70</v>
      </c>
      <c r="M23" s="32"/>
      <c r="N23" s="58">
        <v>21840000</v>
      </c>
      <c r="O23" s="59" t="s">
        <v>65</v>
      </c>
      <c r="P23" s="61"/>
      <c r="Q23" s="70"/>
    </row>
    <row r="24" spans="2:20" ht="16.5" thickBot="1" x14ac:dyDescent="0.3">
      <c r="B24" s="53" t="s">
        <v>61</v>
      </c>
      <c r="C24" s="16">
        <v>0</v>
      </c>
      <c r="D24" s="17">
        <v>4</v>
      </c>
      <c r="E24" s="17">
        <v>4</v>
      </c>
      <c r="F24" s="18">
        <v>4.5454545454545456E-2</v>
      </c>
      <c r="G24" s="18">
        <v>1.8867924528301886E-2</v>
      </c>
      <c r="H24" s="18">
        <v>0</v>
      </c>
      <c r="I24" s="19" t="s">
        <v>68</v>
      </c>
      <c r="J24" s="9" t="str">
        <f t="shared" si="0"/>
        <v>DF</v>
      </c>
      <c r="K24" s="24" t="s">
        <v>71</v>
      </c>
      <c r="L24" s="24" t="s">
        <v>65</v>
      </c>
      <c r="M24" s="32"/>
      <c r="N24" s="58">
        <v>3300000</v>
      </c>
      <c r="O24" s="59" t="s">
        <v>61</v>
      </c>
      <c r="P24" s="61"/>
      <c r="Q24" s="70"/>
    </row>
    <row r="25" spans="2:20" ht="16.5" thickBot="1" x14ac:dyDescent="0.3">
      <c r="B25" s="53" t="s">
        <v>65</v>
      </c>
      <c r="C25" s="16">
        <v>95207020</v>
      </c>
      <c r="D25" s="17">
        <v>3</v>
      </c>
      <c r="E25" s="17">
        <v>10</v>
      </c>
      <c r="F25" s="18">
        <v>3.4090909090909088E-2</v>
      </c>
      <c r="G25" s="18">
        <v>4.716981132075472E-2</v>
      </c>
      <c r="H25" s="18">
        <v>0.23624570719602977</v>
      </c>
      <c r="I25" s="19" t="s">
        <v>55</v>
      </c>
      <c r="J25" s="9" t="str">
        <f t="shared" si="0"/>
        <v>DADM</v>
      </c>
      <c r="K25" s="24" t="s">
        <v>72</v>
      </c>
      <c r="L25" s="24" t="s">
        <v>73</v>
      </c>
      <c r="M25" s="32"/>
      <c r="N25" s="58">
        <v>81500</v>
      </c>
      <c r="O25" s="59" t="s">
        <v>68</v>
      </c>
      <c r="P25" s="61"/>
      <c r="Q25" s="70"/>
      <c r="T25" s="29"/>
    </row>
    <row r="26" spans="2:20" ht="16.5" thickBot="1" x14ac:dyDescent="0.3">
      <c r="B26" s="53" t="s">
        <v>22</v>
      </c>
      <c r="C26" s="16">
        <v>0</v>
      </c>
      <c r="D26" s="17">
        <v>3</v>
      </c>
      <c r="E26" s="17">
        <v>8</v>
      </c>
      <c r="F26" s="18">
        <v>3.4090909090909088E-2</v>
      </c>
      <c r="G26" s="18">
        <v>3.7735849056603772E-2</v>
      </c>
      <c r="H26" s="18">
        <v>0</v>
      </c>
      <c r="I26" s="19" t="s">
        <v>47</v>
      </c>
      <c r="J26" s="9" t="str">
        <f t="shared" si="0"/>
        <v>DRA</v>
      </c>
      <c r="K26" s="24" t="s">
        <v>74</v>
      </c>
      <c r="L26" s="24" t="s">
        <v>75</v>
      </c>
      <c r="M26" s="32"/>
      <c r="N26" s="58">
        <v>956140</v>
      </c>
      <c r="O26" s="59" t="s">
        <v>76</v>
      </c>
      <c r="P26" s="61"/>
      <c r="Q26" s="70"/>
      <c r="T26" s="29"/>
    </row>
    <row r="27" spans="2:20" ht="16.5" thickBot="1" x14ac:dyDescent="0.3">
      <c r="B27" s="53" t="s">
        <v>76</v>
      </c>
      <c r="C27" s="16">
        <v>20788000</v>
      </c>
      <c r="D27" s="17">
        <v>5</v>
      </c>
      <c r="E27" s="17">
        <v>9</v>
      </c>
      <c r="F27" s="18">
        <v>5.6818181818181816E-2</v>
      </c>
      <c r="G27" s="18">
        <v>4.2452830188679243E-2</v>
      </c>
      <c r="H27" s="18">
        <v>5.158312655086849E-2</v>
      </c>
      <c r="I27" s="19" t="s">
        <v>64</v>
      </c>
      <c r="J27" s="9" t="str">
        <f t="shared" si="0"/>
        <v>DEMD</v>
      </c>
      <c r="K27" s="24" t="s">
        <v>77</v>
      </c>
      <c r="L27" s="24" t="s">
        <v>78</v>
      </c>
      <c r="M27" s="32"/>
      <c r="N27" s="58">
        <v>5850400</v>
      </c>
      <c r="O27" s="59" t="s">
        <v>47</v>
      </c>
      <c r="P27" s="61"/>
      <c r="Q27" s="70"/>
      <c r="T27" s="29"/>
    </row>
    <row r="28" spans="2:20" ht="16.5" thickBot="1" x14ac:dyDescent="0.3">
      <c r="B28" s="53" t="s">
        <v>58</v>
      </c>
      <c r="C28" s="16">
        <v>4789000</v>
      </c>
      <c r="D28" s="17">
        <v>5</v>
      </c>
      <c r="E28" s="17">
        <v>16</v>
      </c>
      <c r="F28" s="18">
        <v>5.6818181818181816E-2</v>
      </c>
      <c r="G28" s="18">
        <v>7.5471698113207544E-2</v>
      </c>
      <c r="H28" s="18">
        <v>1.1883374689826302E-2</v>
      </c>
      <c r="I28" s="19" t="s">
        <v>76</v>
      </c>
      <c r="J28" s="9" t="e">
        <f>+#REF!</f>
        <v>#REF!</v>
      </c>
      <c r="K28" s="24" t="s">
        <v>79</v>
      </c>
      <c r="L28" s="24" t="s">
        <v>80</v>
      </c>
      <c r="M28" s="32"/>
      <c r="N28" s="58">
        <v>12500000</v>
      </c>
      <c r="O28" s="59" t="s">
        <v>55</v>
      </c>
      <c r="P28" s="61"/>
      <c r="Q28" s="70"/>
    </row>
    <row r="29" spans="2:20" ht="24.75" customHeight="1" thickBot="1" x14ac:dyDescent="0.3">
      <c r="B29" s="53" t="s">
        <v>3</v>
      </c>
      <c r="C29" s="16">
        <v>12000000</v>
      </c>
      <c r="D29" s="17">
        <v>8</v>
      </c>
      <c r="E29" s="17">
        <v>8</v>
      </c>
      <c r="F29" s="18">
        <v>9.0909090909090912E-2</v>
      </c>
      <c r="G29" s="18">
        <v>3.7735849056603772E-2</v>
      </c>
      <c r="H29" s="18">
        <v>2.9776674937965261E-2</v>
      </c>
      <c r="K29" s="24" t="s">
        <v>81</v>
      </c>
      <c r="L29" s="24" t="s">
        <v>82</v>
      </c>
      <c r="N29" s="58" t="s">
        <v>21</v>
      </c>
      <c r="O29" s="59" t="s">
        <v>22</v>
      </c>
      <c r="P29" s="61"/>
    </row>
    <row r="30" spans="2:20" ht="21" customHeight="1" x14ac:dyDescent="0.2">
      <c r="B30" s="76" t="s">
        <v>83</v>
      </c>
      <c r="C30" s="77">
        <v>403000000</v>
      </c>
      <c r="D30" s="76">
        <v>88</v>
      </c>
      <c r="E30" s="76">
        <v>212</v>
      </c>
      <c r="F30" s="78">
        <v>1.0227272727272723</v>
      </c>
      <c r="G30" s="78">
        <v>1</v>
      </c>
      <c r="H30" s="78">
        <v>0.99999999999999989</v>
      </c>
      <c r="K30" s="24" t="s">
        <v>84</v>
      </c>
      <c r="L30" s="24" t="s">
        <v>85</v>
      </c>
    </row>
    <row r="31" spans="2:20" x14ac:dyDescent="0.2">
      <c r="C31" s="29"/>
      <c r="K31" s="24" t="s">
        <v>86</v>
      </c>
      <c r="L31" s="24" t="s">
        <v>61</v>
      </c>
    </row>
    <row r="32" spans="2:20" x14ac:dyDescent="0.2">
      <c r="K32" s="24" t="s">
        <v>87</v>
      </c>
      <c r="L32" s="24" t="s">
        <v>88</v>
      </c>
    </row>
    <row r="33" spans="11:12" x14ac:dyDescent="0.2">
      <c r="K33" s="24" t="s">
        <v>89</v>
      </c>
      <c r="L33" s="24" t="s">
        <v>90</v>
      </c>
    </row>
    <row r="34" spans="11:12" x14ac:dyDescent="0.2">
      <c r="K34" s="24" t="s">
        <v>91</v>
      </c>
      <c r="L34" s="24" t="s">
        <v>92</v>
      </c>
    </row>
    <row r="35" spans="11:12" x14ac:dyDescent="0.2">
      <c r="K35" s="24" t="s">
        <v>93</v>
      </c>
      <c r="L35" s="24" t="s">
        <v>68</v>
      </c>
    </row>
    <row r="36" spans="11:12" x14ac:dyDescent="0.2">
      <c r="K36" s="24" t="s">
        <v>94</v>
      </c>
      <c r="L36" s="24" t="s">
        <v>95</v>
      </c>
    </row>
    <row r="37" spans="11:12" x14ac:dyDescent="0.2">
      <c r="K37" s="24" t="s">
        <v>96</v>
      </c>
      <c r="L37" s="24" t="s">
        <v>97</v>
      </c>
    </row>
    <row r="38" spans="11:12" x14ac:dyDescent="0.2">
      <c r="K38" s="24" t="s">
        <v>98</v>
      </c>
      <c r="L38" s="24" t="s">
        <v>99</v>
      </c>
    </row>
    <row r="39" spans="11:12" x14ac:dyDescent="0.2">
      <c r="K39" s="24" t="s">
        <v>100</v>
      </c>
      <c r="L39" s="24" t="s">
        <v>76</v>
      </c>
    </row>
    <row r="40" spans="11:12" x14ac:dyDescent="0.2">
      <c r="K40" s="24" t="s">
        <v>101</v>
      </c>
      <c r="L40" s="24" t="s">
        <v>102</v>
      </c>
    </row>
    <row r="41" spans="11:12" x14ac:dyDescent="0.2">
      <c r="K41" s="24" t="s">
        <v>103</v>
      </c>
      <c r="L41" s="24" t="s">
        <v>104</v>
      </c>
    </row>
    <row r="42" spans="11:12" x14ac:dyDescent="0.2">
      <c r="K42" s="24" t="s">
        <v>105</v>
      </c>
      <c r="L42" s="24" t="s">
        <v>47</v>
      </c>
    </row>
    <row r="43" spans="11:12" x14ac:dyDescent="0.2">
      <c r="K43" s="24" t="s">
        <v>106</v>
      </c>
      <c r="L43" s="24" t="s">
        <v>55</v>
      </c>
    </row>
    <row r="44" spans="11:12" x14ac:dyDescent="0.2">
      <c r="K44" s="24" t="s">
        <v>107</v>
      </c>
      <c r="L44" s="24" t="s">
        <v>108</v>
      </c>
    </row>
    <row r="45" spans="11:12" ht="14.1" customHeight="1" x14ac:dyDescent="0.2">
      <c r="K45" s="28" t="s">
        <v>109</v>
      </c>
      <c r="L45" s="24" t="s">
        <v>64</v>
      </c>
    </row>
    <row r="46" spans="11:12" x14ac:dyDescent="0.2">
      <c r="K46" s="31" t="s">
        <v>110</v>
      </c>
      <c r="L46" s="31" t="s">
        <v>48</v>
      </c>
    </row>
  </sheetData>
  <sheetProtection selectLockedCells="1" selectUnlockedCells="1"/>
  <autoFilter ref="B13:H30">
    <sortState ref="B14:H30">
      <sortCondition ref="D13:D30"/>
    </sortState>
  </autoFilter>
  <sortState ref="B14:H29">
    <sortCondition descending="1" ref="D14:D29"/>
    <sortCondition descending="1" ref="C14:C29"/>
  </sortState>
  <mergeCells count="3">
    <mergeCell ref="B4:C4"/>
    <mergeCell ref="B1:L1"/>
    <mergeCell ref="B12:H12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D138"/>
  <sheetViews>
    <sheetView showGridLines="0" topLeftCell="A66" zoomScale="120" zoomScaleNormal="120" zoomScaleSheetLayoutView="80" workbookViewId="0">
      <selection activeCell="Q71" sqref="Q71"/>
    </sheetView>
  </sheetViews>
  <sheetFormatPr baseColWidth="10" defaultColWidth="11.42578125" defaultRowHeight="15" customHeight="1" x14ac:dyDescent="0.25"/>
  <cols>
    <col min="1" max="1" width="2.85546875" style="36" customWidth="1"/>
    <col min="2" max="2" width="7.140625" style="10" bestFit="1" customWidth="1"/>
    <col min="3" max="3" width="36.42578125" style="10" customWidth="1"/>
    <col min="4" max="4" width="30.28515625" style="10" customWidth="1"/>
    <col min="5" max="5" width="17.85546875" style="10" customWidth="1"/>
    <col min="6" max="6" width="11.5703125" style="10" bestFit="1" customWidth="1"/>
    <col min="7" max="7" width="10.28515625" style="47" customWidth="1"/>
    <col min="8" max="8" width="8.5703125" style="47" customWidth="1"/>
    <col min="9" max="9" width="7.7109375" style="128" customWidth="1"/>
    <col min="10" max="10" width="7.5703125" style="47" customWidth="1"/>
    <col min="11" max="11" width="9.140625" style="90" bestFit="1" customWidth="1"/>
    <col min="12" max="14" width="5" style="47" bestFit="1" customWidth="1"/>
    <col min="15" max="15" width="5" style="48" bestFit="1" customWidth="1"/>
    <col min="16" max="18" width="11.42578125" style="33"/>
    <col min="19" max="26" width="11.42578125" style="40"/>
    <col min="27" max="16384" width="11.42578125" style="36"/>
  </cols>
  <sheetData>
    <row r="1" spans="1:30" ht="12.75" hidden="1" customHeight="1" x14ac:dyDescent="0.25">
      <c r="C1" s="6"/>
      <c r="D1" s="6"/>
      <c r="E1" s="6"/>
      <c r="F1" s="6"/>
      <c r="G1" s="46"/>
      <c r="K1" s="47"/>
    </row>
    <row r="2" spans="1:30" ht="21" x14ac:dyDescent="0.25">
      <c r="A2" s="39"/>
      <c r="B2" s="41"/>
      <c r="C2" s="49"/>
      <c r="D2" s="49"/>
      <c r="E2" s="49"/>
      <c r="F2" s="49"/>
      <c r="G2" s="49"/>
      <c r="H2" s="49"/>
      <c r="I2" s="129"/>
      <c r="J2" s="50"/>
      <c r="K2" s="87"/>
      <c r="L2" s="50"/>
    </row>
    <row r="3" spans="1:30" ht="30.75" customHeight="1" x14ac:dyDescent="0.25">
      <c r="A3" s="39"/>
      <c r="B3" s="136" t="s">
        <v>116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30" ht="12.75" x14ac:dyDescent="0.25">
      <c r="A4" s="39"/>
      <c r="B4" s="7"/>
      <c r="C4" s="7"/>
      <c r="D4" s="7"/>
      <c r="E4" s="7"/>
      <c r="F4" s="7"/>
      <c r="G4" s="7"/>
      <c r="H4" s="7"/>
      <c r="I4" s="130"/>
      <c r="J4" s="7"/>
      <c r="K4" s="88"/>
      <c r="L4" s="7"/>
      <c r="M4" s="7"/>
      <c r="N4" s="139"/>
      <c r="O4" s="138"/>
    </row>
    <row r="5" spans="1:30" s="42" customFormat="1" ht="31.5" customHeight="1" x14ac:dyDescent="0.25">
      <c r="B5" s="8" t="s">
        <v>117</v>
      </c>
      <c r="C5" s="8" t="s">
        <v>118</v>
      </c>
      <c r="D5" s="8" t="s">
        <v>119</v>
      </c>
      <c r="E5" s="8" t="s">
        <v>115</v>
      </c>
      <c r="F5" s="8" t="s">
        <v>120</v>
      </c>
      <c r="G5" s="8" t="s">
        <v>121</v>
      </c>
      <c r="H5" s="8" t="s">
        <v>122</v>
      </c>
      <c r="I5" s="8" t="s">
        <v>123</v>
      </c>
      <c r="J5" s="8" t="s">
        <v>124</v>
      </c>
      <c r="K5" s="89" t="s">
        <v>125</v>
      </c>
      <c r="L5" s="8" t="s">
        <v>126</v>
      </c>
      <c r="M5" s="8" t="s">
        <v>127</v>
      </c>
      <c r="N5" s="8" t="s">
        <v>128</v>
      </c>
      <c r="O5" s="8" t="s">
        <v>129</v>
      </c>
      <c r="P5" s="43"/>
      <c r="Q5" s="43"/>
      <c r="R5" s="43"/>
      <c r="S5" s="44"/>
      <c r="T5" s="44"/>
      <c r="U5" s="44"/>
      <c r="V5" s="44"/>
      <c r="W5" s="45"/>
      <c r="X5" s="45"/>
      <c r="Y5" s="45"/>
      <c r="Z5" s="45"/>
      <c r="AA5" s="45"/>
      <c r="AB5" s="45"/>
      <c r="AC5" s="45"/>
      <c r="AD5" s="45"/>
    </row>
    <row r="6" spans="1:30" s="62" customFormat="1" ht="25.5" x14ac:dyDescent="0.25">
      <c r="B6" s="8" t="s">
        <v>24</v>
      </c>
      <c r="C6" s="67" t="s">
        <v>131</v>
      </c>
      <c r="D6" s="21" t="s">
        <v>132</v>
      </c>
      <c r="E6" s="21" t="s">
        <v>114</v>
      </c>
      <c r="F6" s="21" t="s">
        <v>133</v>
      </c>
      <c r="G6" s="21" t="s">
        <v>134</v>
      </c>
      <c r="H6" s="20">
        <v>0</v>
      </c>
      <c r="I6" s="20">
        <v>1</v>
      </c>
      <c r="J6" s="20"/>
      <c r="K6" s="20">
        <f>+Tabla3[[#This Row],[Cumpl]]/Tabla3[[#This Row],[Meta Anual]]</f>
        <v>0</v>
      </c>
      <c r="L6" s="86"/>
      <c r="M6" s="30"/>
      <c r="N6" s="30"/>
      <c r="O6" s="30"/>
      <c r="P6" s="7"/>
      <c r="Q6" s="7"/>
      <c r="R6" s="7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 ht="25.5" x14ac:dyDescent="0.25">
      <c r="B7" s="8" t="s">
        <v>24</v>
      </c>
      <c r="C7" s="67" t="s">
        <v>135</v>
      </c>
      <c r="D7" s="21" t="s">
        <v>136</v>
      </c>
      <c r="E7" s="21" t="s">
        <v>114</v>
      </c>
      <c r="F7" s="21" t="s">
        <v>137</v>
      </c>
      <c r="G7" s="21" t="s">
        <v>134</v>
      </c>
      <c r="H7" s="20">
        <v>0</v>
      </c>
      <c r="I7" s="20">
        <v>0.85</v>
      </c>
      <c r="J7" s="20"/>
      <c r="K7" s="20">
        <f>+Tabla3[[#This Row],[Cumpl]]/Tabla3[[#This Row],[Meta Anual]]</f>
        <v>0</v>
      </c>
      <c r="L7" s="82"/>
      <c r="M7" s="82"/>
      <c r="N7" s="82"/>
      <c r="O7" s="30"/>
    </row>
    <row r="8" spans="1:30" ht="25.5" x14ac:dyDescent="0.25">
      <c r="B8" s="8" t="s">
        <v>58</v>
      </c>
      <c r="C8" s="67" t="s">
        <v>138</v>
      </c>
      <c r="D8" s="115" t="s">
        <v>139</v>
      </c>
      <c r="E8" s="21" t="s">
        <v>111</v>
      </c>
      <c r="F8" s="21" t="s">
        <v>137</v>
      </c>
      <c r="G8" s="21" t="s">
        <v>134</v>
      </c>
      <c r="H8" s="20">
        <v>0</v>
      </c>
      <c r="I8" s="20">
        <v>0.9</v>
      </c>
      <c r="J8" s="20"/>
      <c r="K8" s="81">
        <f>+Tabla3[[#This Row],[Cumpl]]/Tabla3[[#This Row],[Meta Anual]]</f>
        <v>0</v>
      </c>
      <c r="L8" s="82"/>
      <c r="M8" s="82"/>
      <c r="N8" s="82"/>
      <c r="O8" s="30"/>
    </row>
    <row r="9" spans="1:30" ht="37.5" customHeight="1" x14ac:dyDescent="0.25">
      <c r="B9" s="91" t="s">
        <v>58</v>
      </c>
      <c r="C9" s="92" t="s">
        <v>140</v>
      </c>
      <c r="D9" s="116" t="s">
        <v>141</v>
      </c>
      <c r="E9" s="93" t="s">
        <v>111</v>
      </c>
      <c r="F9" s="93" t="s">
        <v>142</v>
      </c>
      <c r="G9" s="93" t="s">
        <v>143</v>
      </c>
      <c r="H9" s="99">
        <v>24</v>
      </c>
      <c r="I9" s="99">
        <v>48</v>
      </c>
      <c r="J9" s="100"/>
      <c r="K9" s="99">
        <f>+Tabla3[[#This Row],[Cumpl]]/Tabla3[[#This Row],[Meta Anual]]</f>
        <v>0</v>
      </c>
      <c r="L9" s="30"/>
      <c r="M9" s="30"/>
      <c r="N9" s="30"/>
      <c r="O9" s="30"/>
    </row>
    <row r="10" spans="1:30" ht="25.5" x14ac:dyDescent="0.25">
      <c r="B10" s="8" t="s">
        <v>58</v>
      </c>
      <c r="C10" s="92" t="s">
        <v>144</v>
      </c>
      <c r="D10" s="116" t="s">
        <v>145</v>
      </c>
      <c r="E10" s="21" t="s">
        <v>114</v>
      </c>
      <c r="F10" s="93" t="s">
        <v>133</v>
      </c>
      <c r="G10" s="93" t="s">
        <v>134</v>
      </c>
      <c r="H10" s="100">
        <v>0.2</v>
      </c>
      <c r="I10" s="100">
        <v>0.9</v>
      </c>
      <c r="J10" s="100"/>
      <c r="K10" s="99">
        <f>+Tabla3[[#This Row],[Cumpl]]/Tabla3[[#This Row],[Meta Anual]]</f>
        <v>0</v>
      </c>
      <c r="L10" s="30"/>
      <c r="M10" s="30"/>
      <c r="N10" s="30"/>
      <c r="O10" s="30"/>
    </row>
    <row r="11" spans="1:30" ht="25.5" x14ac:dyDescent="0.25">
      <c r="B11" s="8" t="s">
        <v>58</v>
      </c>
      <c r="C11" s="67" t="s">
        <v>138</v>
      </c>
      <c r="D11" s="116" t="s">
        <v>146</v>
      </c>
      <c r="E11" s="93" t="s">
        <v>111</v>
      </c>
      <c r="F11" s="93" t="s">
        <v>142</v>
      </c>
      <c r="G11" s="93" t="s">
        <v>134</v>
      </c>
      <c r="H11" s="100" t="s">
        <v>147</v>
      </c>
      <c r="I11" s="100">
        <v>1</v>
      </c>
      <c r="J11" s="100"/>
      <c r="K11" s="99">
        <f>+Tabla3[[#This Row],[Cumpl]]/Tabla3[[#This Row],[Meta Anual]]</f>
        <v>0</v>
      </c>
      <c r="L11" s="30"/>
      <c r="M11" s="30"/>
      <c r="N11" s="30"/>
      <c r="O11" s="30"/>
    </row>
    <row r="12" spans="1:30" ht="38.25" x14ac:dyDescent="0.25">
      <c r="B12" s="8" t="s">
        <v>58</v>
      </c>
      <c r="C12" s="67" t="s">
        <v>138</v>
      </c>
      <c r="D12" s="116" t="s">
        <v>148</v>
      </c>
      <c r="E12" s="93" t="s">
        <v>111</v>
      </c>
      <c r="F12" s="21" t="s">
        <v>137</v>
      </c>
      <c r="G12" s="93" t="s">
        <v>149</v>
      </c>
      <c r="H12" s="81">
        <v>15</v>
      </c>
      <c r="I12" s="81">
        <v>45</v>
      </c>
      <c r="J12" s="100"/>
      <c r="K12" s="99">
        <f>+Tabla3[[#This Row],[Cumpl]]/Tabla3[[#This Row],[Meta Anual]]</f>
        <v>0</v>
      </c>
      <c r="L12" s="82"/>
      <c r="M12" s="82"/>
      <c r="N12" s="82"/>
      <c r="O12" s="30"/>
    </row>
    <row r="13" spans="1:30" ht="25.5" x14ac:dyDescent="0.25">
      <c r="B13" s="8" t="s">
        <v>24</v>
      </c>
      <c r="C13" s="67" t="s">
        <v>150</v>
      </c>
      <c r="D13" s="21" t="s">
        <v>151</v>
      </c>
      <c r="E13" s="21" t="s">
        <v>114</v>
      </c>
      <c r="F13" s="21" t="s">
        <v>133</v>
      </c>
      <c r="G13" s="21" t="s">
        <v>152</v>
      </c>
      <c r="H13" s="81">
        <v>12</v>
      </c>
      <c r="I13" s="81">
        <v>12</v>
      </c>
      <c r="J13" s="81"/>
      <c r="K13" s="20">
        <f>+Tabla3[[#This Row],[Cumpl]]/Tabla3[[#This Row],[Meta Anual]]</f>
        <v>0</v>
      </c>
      <c r="L13" s="30"/>
      <c r="M13" s="30"/>
      <c r="N13" s="30"/>
      <c r="O13" s="30"/>
    </row>
    <row r="14" spans="1:30" ht="25.5" x14ac:dyDescent="0.25">
      <c r="B14" s="8" t="s">
        <v>40</v>
      </c>
      <c r="C14" s="67" t="s">
        <v>153</v>
      </c>
      <c r="D14" s="21" t="s">
        <v>154</v>
      </c>
      <c r="E14" s="21" t="s">
        <v>114</v>
      </c>
      <c r="F14" s="21" t="s">
        <v>137</v>
      </c>
      <c r="G14" s="21" t="s">
        <v>152</v>
      </c>
      <c r="H14" s="81">
        <v>14</v>
      </c>
      <c r="I14" s="81">
        <v>14</v>
      </c>
      <c r="J14" s="81"/>
      <c r="K14" s="81">
        <f>+Tabla3[[#This Row],[Cumpl]]/Tabla3[[#This Row],[Meta Anual]]</f>
        <v>0</v>
      </c>
      <c r="L14" s="82"/>
      <c r="M14" s="82"/>
      <c r="N14" s="82"/>
      <c r="O14" s="30"/>
    </row>
    <row r="15" spans="1:30" ht="25.5" x14ac:dyDescent="0.25">
      <c r="B15" s="8" t="s">
        <v>68</v>
      </c>
      <c r="C15" s="67" t="s">
        <v>155</v>
      </c>
      <c r="D15" s="64" t="s">
        <v>156</v>
      </c>
      <c r="E15" s="21" t="s">
        <v>826</v>
      </c>
      <c r="F15" s="21" t="s">
        <v>137</v>
      </c>
      <c r="G15" s="21" t="s">
        <v>134</v>
      </c>
      <c r="H15" s="20">
        <v>0</v>
      </c>
      <c r="I15" s="20">
        <v>0.7</v>
      </c>
      <c r="J15" s="20"/>
      <c r="K15" s="81">
        <f>+Tabla3[[#This Row],[Cumpl]]/Tabla3[[#This Row],[Meta Anual]]</f>
        <v>0</v>
      </c>
      <c r="L15" s="82"/>
      <c r="M15" s="82"/>
      <c r="N15" s="82"/>
      <c r="O15" s="30"/>
    </row>
    <row r="16" spans="1:30" ht="25.5" x14ac:dyDescent="0.25">
      <c r="B16" s="8" t="s">
        <v>68</v>
      </c>
      <c r="C16" s="92" t="s">
        <v>155</v>
      </c>
      <c r="D16" s="96" t="s">
        <v>157</v>
      </c>
      <c r="E16" s="93" t="s">
        <v>111</v>
      </c>
      <c r="F16" s="21" t="s">
        <v>137</v>
      </c>
      <c r="G16" s="21" t="s">
        <v>134</v>
      </c>
      <c r="H16" s="100"/>
      <c r="I16" s="100">
        <v>0.95</v>
      </c>
      <c r="J16" s="100"/>
      <c r="K16" s="99">
        <f>+Tabla3[[#This Row],[Cumpl]]/Tabla3[[#This Row],[Meta Anual]]</f>
        <v>0</v>
      </c>
      <c r="L16" s="82"/>
      <c r="M16" s="82"/>
      <c r="N16" s="82"/>
      <c r="O16" s="30"/>
    </row>
    <row r="17" spans="2:15" ht="24.75" customHeight="1" x14ac:dyDescent="0.25">
      <c r="B17" s="8" t="s">
        <v>68</v>
      </c>
      <c r="C17" s="67" t="s">
        <v>158</v>
      </c>
      <c r="D17" s="64" t="s">
        <v>159</v>
      </c>
      <c r="E17" s="21" t="s">
        <v>113</v>
      </c>
      <c r="F17" s="21" t="s">
        <v>133</v>
      </c>
      <c r="G17" s="21" t="s">
        <v>134</v>
      </c>
      <c r="H17" s="20">
        <v>0.75</v>
      </c>
      <c r="I17" s="20">
        <v>0.95</v>
      </c>
      <c r="J17" s="20"/>
      <c r="K17" s="81">
        <f>+Tabla3[[#This Row],[Cumpl]]/Tabla3[[#This Row],[Meta Anual]]</f>
        <v>0</v>
      </c>
      <c r="L17" s="30"/>
      <c r="M17" s="30"/>
      <c r="N17" s="30"/>
      <c r="O17" s="30"/>
    </row>
    <row r="18" spans="2:15" ht="25.5" x14ac:dyDescent="0.25">
      <c r="B18" s="8" t="s">
        <v>22</v>
      </c>
      <c r="C18" s="67" t="s">
        <v>160</v>
      </c>
      <c r="D18" s="21" t="s">
        <v>161</v>
      </c>
      <c r="E18" s="21" t="s">
        <v>111</v>
      </c>
      <c r="F18" s="21" t="s">
        <v>133</v>
      </c>
      <c r="G18" s="21" t="s">
        <v>134</v>
      </c>
      <c r="H18" s="20">
        <v>0</v>
      </c>
      <c r="I18" s="20">
        <v>1</v>
      </c>
      <c r="J18" s="20"/>
      <c r="K18" s="81">
        <f>+Tabla3[[#This Row],[Cumpl]]/Tabla3[[#This Row],[Meta Anual]]</f>
        <v>0</v>
      </c>
      <c r="L18" s="30"/>
      <c r="M18" s="30"/>
      <c r="N18" s="30"/>
      <c r="O18" s="30"/>
    </row>
    <row r="19" spans="2:15" ht="25.5" x14ac:dyDescent="0.25">
      <c r="B19" s="8" t="s">
        <v>22</v>
      </c>
      <c r="C19" s="67" t="s">
        <v>162</v>
      </c>
      <c r="D19" s="21" t="s">
        <v>163</v>
      </c>
      <c r="E19" s="21" t="s">
        <v>113</v>
      </c>
      <c r="F19" s="21" t="s">
        <v>133</v>
      </c>
      <c r="G19" s="21" t="s">
        <v>134</v>
      </c>
      <c r="H19" s="20">
        <v>0.8</v>
      </c>
      <c r="I19" s="20">
        <v>0.95</v>
      </c>
      <c r="J19" s="20"/>
      <c r="K19" s="81">
        <f>+Tabla3[[#This Row],[Cumpl]]/Tabla3[[#This Row],[Meta Anual]]</f>
        <v>0</v>
      </c>
      <c r="L19" s="30"/>
      <c r="M19" s="30"/>
      <c r="N19" s="30"/>
      <c r="O19" s="30"/>
    </row>
    <row r="20" spans="2:15" ht="25.5" x14ac:dyDescent="0.25">
      <c r="B20" s="8" t="s">
        <v>22</v>
      </c>
      <c r="C20" s="67" t="s">
        <v>164</v>
      </c>
      <c r="D20" s="21" t="s">
        <v>165</v>
      </c>
      <c r="E20" s="21" t="s">
        <v>114</v>
      </c>
      <c r="F20" s="21" t="s">
        <v>133</v>
      </c>
      <c r="G20" s="21" t="s">
        <v>134</v>
      </c>
      <c r="H20" s="20">
        <v>0</v>
      </c>
      <c r="I20" s="20">
        <v>1</v>
      </c>
      <c r="J20" s="20"/>
      <c r="K20" s="81">
        <f>+Tabla3[[#This Row],[Cumpl]]/Tabla3[[#This Row],[Meta Anual]]</f>
        <v>0</v>
      </c>
      <c r="L20" s="30"/>
      <c r="M20" s="30"/>
      <c r="N20" s="30"/>
      <c r="O20" s="30"/>
    </row>
    <row r="21" spans="2:15" ht="25.5" x14ac:dyDescent="0.25">
      <c r="B21" s="8" t="s">
        <v>19</v>
      </c>
      <c r="C21" s="67" t="s">
        <v>166</v>
      </c>
      <c r="D21" s="21" t="s">
        <v>167</v>
      </c>
      <c r="E21" s="21" t="s">
        <v>114</v>
      </c>
      <c r="F21" s="21" t="s">
        <v>133</v>
      </c>
      <c r="G21" s="21" t="s">
        <v>134</v>
      </c>
      <c r="H21" s="20">
        <v>0.95</v>
      </c>
      <c r="I21" s="20">
        <v>1</v>
      </c>
      <c r="J21" s="20"/>
      <c r="K21" s="81">
        <f>+Tabla3[[#This Row],[Cumpl]]/Tabla3[[#This Row],[Meta Anual]]</f>
        <v>0</v>
      </c>
      <c r="L21" s="30"/>
      <c r="M21" s="30"/>
      <c r="N21" s="30"/>
      <c r="O21" s="30"/>
    </row>
    <row r="22" spans="2:15" ht="38.25" x14ac:dyDescent="0.25">
      <c r="B22" s="8" t="s">
        <v>19</v>
      </c>
      <c r="C22" s="67" t="s">
        <v>168</v>
      </c>
      <c r="D22" s="21" t="s">
        <v>169</v>
      </c>
      <c r="E22" s="21" t="s">
        <v>114</v>
      </c>
      <c r="F22" s="21" t="s">
        <v>133</v>
      </c>
      <c r="G22" s="21" t="s">
        <v>134</v>
      </c>
      <c r="H22" s="20">
        <v>0.9</v>
      </c>
      <c r="I22" s="20">
        <v>1</v>
      </c>
      <c r="J22" s="20"/>
      <c r="K22" s="81">
        <f>+Tabla3[[#This Row],[Cumpl]]/Tabla3[[#This Row],[Meta Anual]]</f>
        <v>0</v>
      </c>
      <c r="L22" s="30"/>
      <c r="M22" s="30"/>
      <c r="N22" s="30"/>
      <c r="O22" s="30"/>
    </row>
    <row r="23" spans="2:15" ht="25.5" x14ac:dyDescent="0.25">
      <c r="B23" s="8" t="s">
        <v>19</v>
      </c>
      <c r="C23" s="67" t="s">
        <v>170</v>
      </c>
      <c r="D23" s="21" t="s">
        <v>171</v>
      </c>
      <c r="E23" s="21" t="s">
        <v>114</v>
      </c>
      <c r="F23" s="21" t="s">
        <v>133</v>
      </c>
      <c r="G23" s="21" t="s">
        <v>134</v>
      </c>
      <c r="H23" s="81">
        <v>10</v>
      </c>
      <c r="I23" s="81">
        <v>15</v>
      </c>
      <c r="J23" s="81"/>
      <c r="K23" s="81">
        <f>+Tabla3[[#This Row],[Cumpl]]/Tabla3[[#This Row],[Meta Anual]]</f>
        <v>0</v>
      </c>
      <c r="L23" s="30"/>
      <c r="M23" s="30"/>
      <c r="N23" s="30"/>
      <c r="O23" s="30"/>
    </row>
    <row r="24" spans="2:15" ht="25.5" x14ac:dyDescent="0.25">
      <c r="B24" s="8" t="s">
        <v>19</v>
      </c>
      <c r="C24" s="67" t="s">
        <v>172</v>
      </c>
      <c r="D24" s="21" t="s">
        <v>173</v>
      </c>
      <c r="E24" s="21" t="s">
        <v>114</v>
      </c>
      <c r="F24" s="21" t="s">
        <v>133</v>
      </c>
      <c r="G24" s="21" t="s">
        <v>134</v>
      </c>
      <c r="H24" s="20">
        <v>0.9</v>
      </c>
      <c r="I24" s="20">
        <v>1</v>
      </c>
      <c r="J24" s="20"/>
      <c r="K24" s="81">
        <f>+Tabla3[[#This Row],[Cumpl]]/Tabla3[[#This Row],[Meta Anual]]</f>
        <v>0</v>
      </c>
      <c r="L24" s="30"/>
      <c r="M24" s="30"/>
      <c r="N24" s="30"/>
      <c r="O24" s="30"/>
    </row>
    <row r="25" spans="2:15" ht="25.5" x14ac:dyDescent="0.25">
      <c r="B25" s="91" t="s">
        <v>19</v>
      </c>
      <c r="C25" s="92" t="s">
        <v>172</v>
      </c>
      <c r="D25" s="93" t="s">
        <v>174</v>
      </c>
      <c r="E25" s="93" t="s">
        <v>112</v>
      </c>
      <c r="F25" s="93" t="s">
        <v>137</v>
      </c>
      <c r="G25" s="93" t="s">
        <v>134</v>
      </c>
      <c r="H25" s="100">
        <v>0.9</v>
      </c>
      <c r="I25" s="100">
        <v>0.95</v>
      </c>
      <c r="J25" s="100"/>
      <c r="K25" s="99">
        <v>0</v>
      </c>
      <c r="L25" s="82"/>
      <c r="M25" s="82"/>
      <c r="N25" s="82"/>
      <c r="O25" s="30"/>
    </row>
    <row r="26" spans="2:15" ht="25.5" x14ac:dyDescent="0.25">
      <c r="B26" s="8" t="s">
        <v>19</v>
      </c>
      <c r="C26" s="67" t="s">
        <v>175</v>
      </c>
      <c r="D26" s="21" t="s">
        <v>176</v>
      </c>
      <c r="E26" s="21" t="s">
        <v>114</v>
      </c>
      <c r="F26" s="21" t="s">
        <v>133</v>
      </c>
      <c r="G26" s="21" t="s">
        <v>134</v>
      </c>
      <c r="H26" s="81">
        <v>5</v>
      </c>
      <c r="I26" s="81">
        <v>5</v>
      </c>
      <c r="J26" s="81"/>
      <c r="K26" s="81">
        <f>+Tabla3[[#This Row],[Cumpl]]/Tabla3[[#This Row],[Meta Anual]]</f>
        <v>0</v>
      </c>
      <c r="L26" s="30"/>
      <c r="M26" s="30"/>
      <c r="N26" s="30"/>
      <c r="O26" s="30"/>
    </row>
    <row r="27" spans="2:15" ht="25.5" x14ac:dyDescent="0.25">
      <c r="B27" s="8" t="s">
        <v>47</v>
      </c>
      <c r="C27" s="74" t="s">
        <v>177</v>
      </c>
      <c r="D27" s="21" t="s">
        <v>178</v>
      </c>
      <c r="E27" s="21" t="s">
        <v>111</v>
      </c>
      <c r="F27" s="21" t="s">
        <v>133</v>
      </c>
      <c r="G27" s="21" t="s">
        <v>143</v>
      </c>
      <c r="H27" s="81">
        <v>26</v>
      </c>
      <c r="I27" s="81">
        <v>48</v>
      </c>
      <c r="J27" s="81"/>
      <c r="K27" s="81">
        <f>+Tabla3[[#This Row],[Cumpl]]/Tabla3[[#This Row],[Meta Anual]]</f>
        <v>0</v>
      </c>
      <c r="L27" s="30"/>
      <c r="M27" s="30"/>
      <c r="N27" s="30"/>
      <c r="O27" s="30"/>
    </row>
    <row r="28" spans="2:15" ht="25.5" x14ac:dyDescent="0.25">
      <c r="B28" s="8" t="s">
        <v>47</v>
      </c>
      <c r="C28" s="74" t="s">
        <v>177</v>
      </c>
      <c r="D28" s="93" t="s">
        <v>179</v>
      </c>
      <c r="E28" s="93" t="s">
        <v>111</v>
      </c>
      <c r="F28" s="93" t="s">
        <v>133</v>
      </c>
      <c r="G28" s="93" t="s">
        <v>143</v>
      </c>
      <c r="H28" s="99">
        <v>60</v>
      </c>
      <c r="I28" s="99">
        <v>72</v>
      </c>
      <c r="J28" s="99"/>
      <c r="K28" s="99">
        <f>+Tabla3[[#This Row],[Cumpl]]/Tabla3[[#This Row],[Meta Anual]]</f>
        <v>0</v>
      </c>
      <c r="L28" s="113"/>
      <c r="M28" s="113"/>
      <c r="N28" s="113"/>
      <c r="O28" s="113"/>
    </row>
    <row r="29" spans="2:15" ht="25.5" x14ac:dyDescent="0.25">
      <c r="B29" s="8" t="s">
        <v>47</v>
      </c>
      <c r="C29" s="74" t="s">
        <v>180</v>
      </c>
      <c r="D29" s="21" t="s">
        <v>181</v>
      </c>
      <c r="E29" s="21" t="s">
        <v>114</v>
      </c>
      <c r="F29" s="21" t="s">
        <v>133</v>
      </c>
      <c r="G29" s="21" t="s">
        <v>152</v>
      </c>
      <c r="H29" s="81">
        <v>5</v>
      </c>
      <c r="I29" s="81">
        <v>5</v>
      </c>
      <c r="J29" s="81"/>
      <c r="K29" s="81">
        <f>+Tabla3[[#This Row],[Cumpl]]/Tabla3[[#This Row],[Meta Anual]]</f>
        <v>0</v>
      </c>
      <c r="L29" s="30"/>
      <c r="M29" s="30"/>
      <c r="N29" s="30"/>
      <c r="O29" s="30"/>
    </row>
    <row r="30" spans="2:15" ht="51" x14ac:dyDescent="0.25">
      <c r="B30" s="8" t="s">
        <v>47</v>
      </c>
      <c r="C30" s="74" t="s">
        <v>182</v>
      </c>
      <c r="D30" s="21" t="s">
        <v>183</v>
      </c>
      <c r="E30" s="21" t="s">
        <v>114</v>
      </c>
      <c r="F30" s="21" t="s">
        <v>133</v>
      </c>
      <c r="G30" s="21" t="s">
        <v>152</v>
      </c>
      <c r="H30" s="20" t="s">
        <v>184</v>
      </c>
      <c r="I30" s="20">
        <v>1</v>
      </c>
      <c r="J30" s="20"/>
      <c r="K30" s="81">
        <f>+Tabla3[[#This Row],[Cumpl]]/Tabla3[[#This Row],[Meta Anual]]</f>
        <v>0</v>
      </c>
      <c r="L30" s="30"/>
      <c r="M30" s="30"/>
      <c r="N30" s="30"/>
      <c r="O30" s="30"/>
    </row>
    <row r="31" spans="2:15" ht="38.25" x14ac:dyDescent="0.25">
      <c r="B31" s="8" t="s">
        <v>47</v>
      </c>
      <c r="C31" s="74" t="s">
        <v>185</v>
      </c>
      <c r="D31" s="21" t="s">
        <v>186</v>
      </c>
      <c r="E31" s="21" t="s">
        <v>114</v>
      </c>
      <c r="F31" s="21" t="s">
        <v>133</v>
      </c>
      <c r="G31" s="21" t="s">
        <v>152</v>
      </c>
      <c r="H31" s="20" t="s">
        <v>184</v>
      </c>
      <c r="I31" s="81">
        <v>3</v>
      </c>
      <c r="J31" s="81"/>
      <c r="K31" s="81">
        <f>+Tabla3[[#This Row],[Cumpl]]/Tabla3[[#This Row],[Meta Anual]]</f>
        <v>0</v>
      </c>
      <c r="L31" s="30"/>
      <c r="M31" s="30"/>
      <c r="N31" s="30"/>
      <c r="O31" s="30"/>
    </row>
    <row r="32" spans="2:15" ht="25.5" x14ac:dyDescent="0.25">
      <c r="B32" s="8" t="s">
        <v>47</v>
      </c>
      <c r="C32" s="74" t="s">
        <v>187</v>
      </c>
      <c r="D32" s="21" t="s">
        <v>188</v>
      </c>
      <c r="E32" s="21" t="s">
        <v>114</v>
      </c>
      <c r="F32" s="21" t="s">
        <v>133</v>
      </c>
      <c r="G32" s="21" t="s">
        <v>152</v>
      </c>
      <c r="H32" s="83">
        <v>0.95</v>
      </c>
      <c r="I32" s="20">
        <v>1</v>
      </c>
      <c r="J32" s="20"/>
      <c r="K32" s="81">
        <f>+Tabla3[[#This Row],[Cumpl]]/Tabla3[[#This Row],[Meta Anual]]</f>
        <v>0</v>
      </c>
      <c r="L32" s="30"/>
      <c r="M32" s="30"/>
      <c r="N32" s="30"/>
      <c r="O32" s="30"/>
    </row>
    <row r="33" spans="2:15" ht="38.25" x14ac:dyDescent="0.25">
      <c r="B33" s="8" t="s">
        <v>50</v>
      </c>
      <c r="C33" s="67" t="s">
        <v>189</v>
      </c>
      <c r="D33" s="21" t="s">
        <v>190</v>
      </c>
      <c r="E33" s="21" t="s">
        <v>114</v>
      </c>
      <c r="F33" s="21" t="s">
        <v>137</v>
      </c>
      <c r="G33" s="21" t="s">
        <v>134</v>
      </c>
      <c r="H33" s="20">
        <v>0.95</v>
      </c>
      <c r="I33" s="20">
        <v>1</v>
      </c>
      <c r="J33" s="20"/>
      <c r="K33" s="81">
        <f>+Tabla3[[#This Row],[Cumpl]]/Tabla3[[#This Row],[Meta Anual]]</f>
        <v>0</v>
      </c>
      <c r="L33" s="82"/>
      <c r="M33" s="82"/>
      <c r="N33" s="82"/>
      <c r="O33" s="30"/>
    </row>
    <row r="34" spans="2:15" ht="25.5" x14ac:dyDescent="0.25">
      <c r="B34" s="8" t="s">
        <v>50</v>
      </c>
      <c r="C34" s="67" t="s">
        <v>191</v>
      </c>
      <c r="D34" s="21" t="s">
        <v>192</v>
      </c>
      <c r="E34" s="21" t="s">
        <v>114</v>
      </c>
      <c r="F34" s="21" t="s">
        <v>133</v>
      </c>
      <c r="G34" s="21" t="s">
        <v>134</v>
      </c>
      <c r="H34" s="20">
        <v>0.95</v>
      </c>
      <c r="I34" s="20">
        <v>1</v>
      </c>
      <c r="J34" s="20"/>
      <c r="K34" s="81">
        <f>+Tabla3[[#This Row],[Cumpl]]/Tabla3[[#This Row],[Meta Anual]]</f>
        <v>0</v>
      </c>
      <c r="L34" s="30"/>
      <c r="M34" s="30"/>
      <c r="N34" s="30"/>
      <c r="O34" s="30"/>
    </row>
    <row r="35" spans="2:15" ht="51" x14ac:dyDescent="0.25">
      <c r="B35" s="8" t="s">
        <v>50</v>
      </c>
      <c r="C35" s="67" t="s">
        <v>193</v>
      </c>
      <c r="D35" s="21" t="s">
        <v>194</v>
      </c>
      <c r="E35" s="21" t="s">
        <v>114</v>
      </c>
      <c r="F35" s="21" t="s">
        <v>133</v>
      </c>
      <c r="G35" s="21" t="s">
        <v>134</v>
      </c>
      <c r="H35" s="20">
        <v>0.95</v>
      </c>
      <c r="I35" s="20">
        <v>1</v>
      </c>
      <c r="J35" s="20"/>
      <c r="K35" s="81">
        <f>+Tabla3[[#This Row],[Cumpl]]/Tabla3[[#This Row],[Meta Anual]]</f>
        <v>0</v>
      </c>
      <c r="L35" s="30"/>
      <c r="M35" s="30"/>
      <c r="N35" s="30"/>
      <c r="O35" s="30"/>
    </row>
    <row r="36" spans="2:15" ht="12.75" x14ac:dyDescent="0.25">
      <c r="B36" s="8" t="s">
        <v>40</v>
      </c>
      <c r="C36" s="67" t="s">
        <v>195</v>
      </c>
      <c r="D36" s="21" t="s">
        <v>196</v>
      </c>
      <c r="E36" s="21" t="s">
        <v>826</v>
      </c>
      <c r="F36" s="21" t="s">
        <v>137</v>
      </c>
      <c r="G36" s="21" t="s">
        <v>134</v>
      </c>
      <c r="H36" s="20">
        <v>0.1</v>
      </c>
      <c r="I36" s="20">
        <v>0.05</v>
      </c>
      <c r="J36" s="20"/>
      <c r="K36" s="81">
        <f>+Tabla3[[#This Row],[Cumpl]]/Tabla3[[#This Row],[Meta Anual]]</f>
        <v>0</v>
      </c>
      <c r="L36" s="82"/>
      <c r="M36" s="82"/>
      <c r="N36" s="82"/>
      <c r="O36" s="30"/>
    </row>
    <row r="37" spans="2:15" ht="25.5" x14ac:dyDescent="0.25">
      <c r="B37" s="8" t="s">
        <v>40</v>
      </c>
      <c r="C37" s="67" t="s">
        <v>197</v>
      </c>
      <c r="D37" s="66" t="s">
        <v>198</v>
      </c>
      <c r="E37" s="21" t="s">
        <v>114</v>
      </c>
      <c r="F37" s="21" t="s">
        <v>137</v>
      </c>
      <c r="G37" s="21" t="s">
        <v>134</v>
      </c>
      <c r="H37" s="20">
        <v>0.85</v>
      </c>
      <c r="I37" s="20">
        <v>1</v>
      </c>
      <c r="J37" s="20"/>
      <c r="K37" s="81">
        <f>+Tabla3[[#This Row],[Cumpl]]/Tabla3[[#This Row],[Meta Anual]]</f>
        <v>0</v>
      </c>
      <c r="L37" s="82"/>
      <c r="M37" s="82"/>
      <c r="N37" s="82"/>
      <c r="O37" s="30"/>
    </row>
    <row r="38" spans="2:15" ht="33" customHeight="1" x14ac:dyDescent="0.25">
      <c r="B38" s="8" t="s">
        <v>40</v>
      </c>
      <c r="C38" s="67" t="s">
        <v>199</v>
      </c>
      <c r="D38" s="68" t="s">
        <v>174</v>
      </c>
      <c r="E38" s="21" t="s">
        <v>112</v>
      </c>
      <c r="F38" s="21" t="s">
        <v>137</v>
      </c>
      <c r="G38" s="21" t="s">
        <v>134</v>
      </c>
      <c r="H38" s="20">
        <v>0.9</v>
      </c>
      <c r="I38" s="20">
        <v>0.95</v>
      </c>
      <c r="J38" s="20"/>
      <c r="K38" s="81">
        <f>+Tabla3[[#This Row],[Cumpl]]/Tabla3[[#This Row],[Meta Anual]]</f>
        <v>0</v>
      </c>
      <c r="L38" s="82"/>
      <c r="M38" s="82"/>
      <c r="N38" s="82"/>
      <c r="O38" s="30"/>
    </row>
    <row r="39" spans="2:15" ht="37.5" customHeight="1" x14ac:dyDescent="0.25">
      <c r="B39" s="8" t="s">
        <v>40</v>
      </c>
      <c r="C39" s="67" t="s">
        <v>200</v>
      </c>
      <c r="D39" s="69" t="s">
        <v>201</v>
      </c>
      <c r="E39" s="21" t="s">
        <v>113</v>
      </c>
      <c r="F39" s="21" t="s">
        <v>133</v>
      </c>
      <c r="G39" s="21" t="s">
        <v>134</v>
      </c>
      <c r="H39" s="20">
        <v>0.9</v>
      </c>
      <c r="I39" s="20">
        <v>0.95</v>
      </c>
      <c r="J39" s="20"/>
      <c r="K39" s="81">
        <f>+Tabla3[[#This Row],[Cumpl]]/Tabla3[[#This Row],[Meta Anual]]</f>
        <v>0</v>
      </c>
      <c r="L39" s="30"/>
      <c r="M39" s="30"/>
      <c r="N39" s="30"/>
      <c r="O39" s="30"/>
    </row>
    <row r="40" spans="2:15" ht="37.5" customHeight="1" x14ac:dyDescent="0.25">
      <c r="B40" s="91" t="s">
        <v>40</v>
      </c>
      <c r="C40" s="92" t="s">
        <v>202</v>
      </c>
      <c r="D40" s="121" t="s">
        <v>157</v>
      </c>
      <c r="E40" s="93" t="s">
        <v>111</v>
      </c>
      <c r="F40" s="93" t="s">
        <v>137</v>
      </c>
      <c r="G40" s="93" t="s">
        <v>134</v>
      </c>
      <c r="H40" s="100">
        <v>0.9</v>
      </c>
      <c r="I40" s="100">
        <v>0.95</v>
      </c>
      <c r="J40" s="100"/>
      <c r="K40" s="99">
        <v>0</v>
      </c>
      <c r="L40" s="82"/>
      <c r="M40" s="82"/>
      <c r="N40" s="82"/>
      <c r="O40" s="30"/>
    </row>
    <row r="41" spans="2:15" ht="25.5" x14ac:dyDescent="0.25">
      <c r="B41" s="8" t="s">
        <v>40</v>
      </c>
      <c r="C41" s="67" t="s">
        <v>202</v>
      </c>
      <c r="D41" s="21" t="s">
        <v>203</v>
      </c>
      <c r="E41" s="21" t="s">
        <v>112</v>
      </c>
      <c r="F41" s="21" t="s">
        <v>137</v>
      </c>
      <c r="G41" s="21" t="s">
        <v>134</v>
      </c>
      <c r="H41" s="20">
        <v>0.9</v>
      </c>
      <c r="I41" s="20">
        <v>1</v>
      </c>
      <c r="J41" s="20"/>
      <c r="K41" s="81">
        <f>+Tabla3[[#This Row],[Cumpl]]/Tabla3[[#This Row],[Meta Anual]]</f>
        <v>0</v>
      </c>
      <c r="L41" s="82"/>
      <c r="M41" s="82"/>
      <c r="N41" s="82"/>
      <c r="O41" s="30"/>
    </row>
    <row r="42" spans="2:15" ht="51" x14ac:dyDescent="0.25">
      <c r="B42" s="8" t="s">
        <v>64</v>
      </c>
      <c r="C42" s="67" t="s">
        <v>204</v>
      </c>
      <c r="D42" s="21" t="s">
        <v>178</v>
      </c>
      <c r="E42" s="21" t="s">
        <v>111</v>
      </c>
      <c r="F42" s="21" t="s">
        <v>133</v>
      </c>
      <c r="G42" s="21" t="s">
        <v>143</v>
      </c>
      <c r="H42" s="81">
        <v>26</v>
      </c>
      <c r="I42" s="81">
        <v>48</v>
      </c>
      <c r="J42" s="20"/>
      <c r="K42" s="81">
        <f>+Tabla3[[#This Row],[Cumpl]]/Tabla3[[#This Row],[Meta Anual]]</f>
        <v>0</v>
      </c>
      <c r="L42" s="30"/>
      <c r="M42" s="30"/>
      <c r="N42" s="30"/>
      <c r="O42" s="30"/>
    </row>
    <row r="43" spans="2:15" ht="25.5" x14ac:dyDescent="0.25">
      <c r="B43" s="8" t="s">
        <v>64</v>
      </c>
      <c r="C43" s="67" t="s">
        <v>205</v>
      </c>
      <c r="D43" s="21" t="s">
        <v>179</v>
      </c>
      <c r="E43" s="21" t="s">
        <v>111</v>
      </c>
      <c r="F43" s="21" t="s">
        <v>133</v>
      </c>
      <c r="G43" s="21" t="s">
        <v>143</v>
      </c>
      <c r="H43" s="81">
        <v>60</v>
      </c>
      <c r="I43" s="81">
        <v>72</v>
      </c>
      <c r="J43" s="81"/>
      <c r="K43" s="81">
        <f>+Tabla3[[#This Row],[Cumpl]]/Tabla3[[#This Row],[Meta Anual]]</f>
        <v>0</v>
      </c>
      <c r="L43" s="30"/>
      <c r="M43" s="30"/>
      <c r="N43" s="30"/>
      <c r="O43" s="30"/>
    </row>
    <row r="44" spans="2:15" ht="25.5" x14ac:dyDescent="0.25">
      <c r="B44" s="8" t="s">
        <v>64</v>
      </c>
      <c r="C44" s="92" t="s">
        <v>206</v>
      </c>
      <c r="D44" s="21" t="s">
        <v>188</v>
      </c>
      <c r="E44" s="21" t="s">
        <v>114</v>
      </c>
      <c r="F44" s="21" t="s">
        <v>133</v>
      </c>
      <c r="G44" s="21" t="s">
        <v>152</v>
      </c>
      <c r="H44" s="20">
        <v>0.95</v>
      </c>
      <c r="I44" s="20">
        <v>1</v>
      </c>
      <c r="J44" s="20"/>
      <c r="K44" s="81">
        <f>+Tabla3[[#This Row],[Cumpl]]/Tabla3[[#This Row],[Meta Anual]]</f>
        <v>0</v>
      </c>
      <c r="L44" s="30"/>
      <c r="M44" s="30"/>
      <c r="N44" s="30"/>
      <c r="O44" s="30"/>
    </row>
    <row r="45" spans="2:15" ht="51" x14ac:dyDescent="0.25">
      <c r="B45" s="8" t="s">
        <v>64</v>
      </c>
      <c r="C45" s="67" t="s">
        <v>204</v>
      </c>
      <c r="D45" s="21" t="s">
        <v>207</v>
      </c>
      <c r="E45" s="21" t="s">
        <v>114</v>
      </c>
      <c r="F45" s="21" t="s">
        <v>133</v>
      </c>
      <c r="G45" s="21" t="s">
        <v>208</v>
      </c>
      <c r="H45" s="20" t="s">
        <v>209</v>
      </c>
      <c r="I45" s="20">
        <v>1</v>
      </c>
      <c r="J45" s="20"/>
      <c r="K45" s="81">
        <f>+Tabla3[[#This Row],[Cumpl]]/Tabla3[[#This Row],[Meta Anual]]</f>
        <v>0</v>
      </c>
      <c r="L45" s="30"/>
      <c r="M45" s="30"/>
      <c r="N45" s="30"/>
      <c r="O45" s="30"/>
    </row>
    <row r="46" spans="2:15" ht="25.5" x14ac:dyDescent="0.25">
      <c r="B46" s="8" t="s">
        <v>64</v>
      </c>
      <c r="C46" s="92" t="s">
        <v>210</v>
      </c>
      <c r="D46" s="93" t="s">
        <v>211</v>
      </c>
      <c r="E46" s="21" t="s">
        <v>114</v>
      </c>
      <c r="F46" s="93" t="s">
        <v>137</v>
      </c>
      <c r="G46" s="93" t="s">
        <v>152</v>
      </c>
      <c r="H46" s="100"/>
      <c r="I46" s="81">
        <v>10000</v>
      </c>
      <c r="J46" s="100"/>
      <c r="K46" s="99">
        <f>+Tabla3[[#This Row],[Cumpl]]/Tabla3[[#This Row],[Meta Anual]]</f>
        <v>0</v>
      </c>
      <c r="L46" s="82"/>
      <c r="M46" s="82"/>
      <c r="N46" s="82"/>
      <c r="O46" s="30"/>
    </row>
    <row r="47" spans="2:15" ht="25.5" x14ac:dyDescent="0.25">
      <c r="B47" s="8" t="s">
        <v>7</v>
      </c>
      <c r="C47" s="3" t="s">
        <v>212</v>
      </c>
      <c r="D47" s="93" t="s">
        <v>213</v>
      </c>
      <c r="E47" s="21" t="s">
        <v>114</v>
      </c>
      <c r="F47" s="21" t="s">
        <v>137</v>
      </c>
      <c r="G47" s="21" t="s">
        <v>208</v>
      </c>
      <c r="H47" s="20" t="s">
        <v>209</v>
      </c>
      <c r="I47" s="20">
        <v>1</v>
      </c>
      <c r="J47" s="20"/>
      <c r="K47" s="81">
        <f>+Tabla3[[#This Row],[Cumpl]]/Tabla3[[#This Row],[Meta Anual]]</f>
        <v>0</v>
      </c>
      <c r="L47" s="82"/>
      <c r="M47" s="82"/>
      <c r="N47" s="82"/>
      <c r="O47" s="30"/>
    </row>
    <row r="48" spans="2:15" ht="30" x14ac:dyDescent="0.25">
      <c r="B48" s="8" t="s">
        <v>7</v>
      </c>
      <c r="C48" s="104" t="s">
        <v>214</v>
      </c>
      <c r="D48" s="93" t="s">
        <v>213</v>
      </c>
      <c r="E48" s="21" t="s">
        <v>114</v>
      </c>
      <c r="F48" s="21" t="s">
        <v>137</v>
      </c>
      <c r="G48" s="93" t="s">
        <v>152</v>
      </c>
      <c r="H48" s="20" t="s">
        <v>209</v>
      </c>
      <c r="I48" s="81">
        <v>1</v>
      </c>
      <c r="J48" s="81"/>
      <c r="K48" s="81">
        <f>+Tabla3[[#This Row],[Cumpl]]/Tabla3[[#This Row],[Meta Anual]]</f>
        <v>0</v>
      </c>
      <c r="L48" s="82"/>
      <c r="M48" s="82"/>
      <c r="N48" s="82"/>
      <c r="O48" s="30"/>
    </row>
    <row r="49" spans="2:15" ht="51" customHeight="1" x14ac:dyDescent="0.25">
      <c r="B49" s="8" t="s">
        <v>7</v>
      </c>
      <c r="C49" s="104" t="s">
        <v>215</v>
      </c>
      <c r="D49" s="21" t="s">
        <v>216</v>
      </c>
      <c r="E49" s="21" t="s">
        <v>111</v>
      </c>
      <c r="F49" s="21" t="s">
        <v>137</v>
      </c>
      <c r="G49" s="21" t="s">
        <v>217</v>
      </c>
      <c r="H49" s="20" t="s">
        <v>209</v>
      </c>
      <c r="I49" s="81">
        <v>1</v>
      </c>
      <c r="J49" s="81"/>
      <c r="K49" s="81">
        <f>+Tabla3[[#This Row],[Cumpl]]/Tabla3[[#This Row],[Meta Anual]]</f>
        <v>0</v>
      </c>
      <c r="L49" s="82"/>
      <c r="M49" s="82"/>
      <c r="N49" s="82"/>
      <c r="O49" s="30"/>
    </row>
    <row r="50" spans="2:15" ht="48" customHeight="1" x14ac:dyDescent="0.25">
      <c r="B50" s="8" t="s">
        <v>7</v>
      </c>
      <c r="C50" s="104" t="s">
        <v>218</v>
      </c>
      <c r="D50" s="21" t="s">
        <v>216</v>
      </c>
      <c r="E50" s="21" t="s">
        <v>111</v>
      </c>
      <c r="F50" s="21" t="s">
        <v>137</v>
      </c>
      <c r="G50" s="21" t="s">
        <v>217</v>
      </c>
      <c r="H50" s="81" t="s">
        <v>209</v>
      </c>
      <c r="I50" s="81">
        <v>1</v>
      </c>
      <c r="J50" s="81"/>
      <c r="K50" s="81">
        <f>+Tabla3[[#This Row],[Cumpl]]/Tabla3[[#This Row],[Meta Anual]]</f>
        <v>0</v>
      </c>
      <c r="L50" s="82"/>
      <c r="M50" s="82"/>
      <c r="N50" s="82"/>
      <c r="O50" s="30"/>
    </row>
    <row r="51" spans="2:15" ht="38.25" x14ac:dyDescent="0.25">
      <c r="B51" s="8" t="s">
        <v>7</v>
      </c>
      <c r="C51" s="104" t="s">
        <v>219</v>
      </c>
      <c r="D51" s="21" t="s">
        <v>216</v>
      </c>
      <c r="E51" s="21" t="s">
        <v>111</v>
      </c>
      <c r="F51" s="21" t="s">
        <v>137</v>
      </c>
      <c r="G51" s="21" t="s">
        <v>217</v>
      </c>
      <c r="H51" s="81" t="s">
        <v>209</v>
      </c>
      <c r="I51" s="81">
        <v>2</v>
      </c>
      <c r="J51" s="81"/>
      <c r="K51" s="81">
        <f>+Tabla3[[#This Row],[Cumpl]]/Tabla3[[#This Row],[Meta Anual]]</f>
        <v>0</v>
      </c>
      <c r="L51" s="82"/>
      <c r="M51" s="82"/>
      <c r="N51" s="82"/>
      <c r="O51" s="30"/>
    </row>
    <row r="52" spans="2:15" ht="52.5" customHeight="1" x14ac:dyDescent="0.25">
      <c r="B52" s="8" t="s">
        <v>76</v>
      </c>
      <c r="C52" s="67" t="s">
        <v>220</v>
      </c>
      <c r="D52" s="21" t="s">
        <v>221</v>
      </c>
      <c r="E52" s="21" t="s">
        <v>113</v>
      </c>
      <c r="F52" s="21" t="s">
        <v>133</v>
      </c>
      <c r="G52" s="21" t="s">
        <v>217</v>
      </c>
      <c r="H52" s="81">
        <v>2100</v>
      </c>
      <c r="I52" s="81">
        <v>2500</v>
      </c>
      <c r="J52" s="81"/>
      <c r="K52" s="81">
        <f>+Tabla3[[#This Row],[Cumpl]]/Tabla3[[#This Row],[Meta Anual]]</f>
        <v>0</v>
      </c>
      <c r="L52" s="30"/>
      <c r="M52" s="30"/>
      <c r="N52" s="30"/>
      <c r="O52" s="30"/>
    </row>
    <row r="53" spans="2:15" ht="52.5" customHeight="1" x14ac:dyDescent="0.25">
      <c r="B53" s="91" t="s">
        <v>3</v>
      </c>
      <c r="C53" s="92" t="s">
        <v>222</v>
      </c>
      <c r="D53" s="116" t="s">
        <v>223</v>
      </c>
      <c r="E53" s="93" t="s">
        <v>114</v>
      </c>
      <c r="F53" s="21" t="s">
        <v>133</v>
      </c>
      <c r="G53" s="21" t="s">
        <v>217</v>
      </c>
      <c r="H53" s="99" t="s">
        <v>224</v>
      </c>
      <c r="I53" s="100">
        <v>0.85</v>
      </c>
      <c r="J53" s="99"/>
      <c r="K53" s="99">
        <f>+Tabla3[[#This Row],[Cumpl]]/Tabla3[[#This Row],[Meta Anual]]</f>
        <v>0</v>
      </c>
      <c r="L53" s="113"/>
      <c r="M53" s="113"/>
      <c r="N53" s="30"/>
      <c r="O53" s="30"/>
    </row>
    <row r="54" spans="2:15" ht="52.5" customHeight="1" x14ac:dyDescent="0.25">
      <c r="B54" s="91" t="s">
        <v>76</v>
      </c>
      <c r="C54" s="67" t="s">
        <v>220</v>
      </c>
      <c r="D54" s="93" t="s">
        <v>225</v>
      </c>
      <c r="E54" s="93" t="s">
        <v>111</v>
      </c>
      <c r="F54" s="93" t="s">
        <v>226</v>
      </c>
      <c r="G54" s="21" t="s">
        <v>217</v>
      </c>
      <c r="H54" s="118">
        <v>0.97419999999999995</v>
      </c>
      <c r="I54" s="100">
        <v>0.95</v>
      </c>
      <c r="J54" s="99"/>
      <c r="K54" s="99">
        <f>+Tabla3[[#This Row],[Cumpl]]/Tabla3[[#This Row],[Meta Anual]]</f>
        <v>0</v>
      </c>
      <c r="L54" s="113"/>
      <c r="M54" s="30"/>
      <c r="N54" s="113"/>
      <c r="O54" s="30"/>
    </row>
    <row r="55" spans="2:15" ht="52.5" customHeight="1" x14ac:dyDescent="0.25">
      <c r="B55" s="91" t="s">
        <v>76</v>
      </c>
      <c r="C55" s="92" t="s">
        <v>220</v>
      </c>
      <c r="D55" s="93" t="s">
        <v>227</v>
      </c>
      <c r="E55" s="93" t="s">
        <v>111</v>
      </c>
      <c r="F55" s="93" t="s">
        <v>133</v>
      </c>
      <c r="G55" s="21" t="s">
        <v>217</v>
      </c>
      <c r="H55" s="99"/>
      <c r="I55" s="100"/>
      <c r="J55" s="99"/>
      <c r="K55" s="99" t="e">
        <f>+Tabla3[[#This Row],[Cumpl]]/Tabla3[[#This Row],[Meta Anual]]</f>
        <v>#DIV/0!</v>
      </c>
      <c r="L55" s="30"/>
      <c r="M55" s="30"/>
      <c r="N55" s="30"/>
      <c r="O55" s="30"/>
    </row>
    <row r="56" spans="2:15" ht="52.5" customHeight="1" x14ac:dyDescent="0.25">
      <c r="B56" s="91" t="s">
        <v>76</v>
      </c>
      <c r="C56" s="92" t="s">
        <v>220</v>
      </c>
      <c r="D56" s="93" t="s">
        <v>228</v>
      </c>
      <c r="E56" s="93" t="s">
        <v>111</v>
      </c>
      <c r="F56" s="93" t="s">
        <v>133</v>
      </c>
      <c r="G56" s="21" t="s">
        <v>217</v>
      </c>
      <c r="H56" s="99"/>
      <c r="I56" s="100"/>
      <c r="J56" s="99"/>
      <c r="K56" s="99" t="e">
        <f>+Tabla3[[#This Row],[Cumpl]]/Tabla3[[#This Row],[Meta Anual]]</f>
        <v>#DIV/0!</v>
      </c>
      <c r="L56" s="30"/>
      <c r="M56" s="30"/>
      <c r="N56" s="30"/>
      <c r="O56" s="30"/>
    </row>
    <row r="57" spans="2:15" ht="50.25" customHeight="1" x14ac:dyDescent="0.25">
      <c r="B57" s="8" t="s">
        <v>76</v>
      </c>
      <c r="C57" s="67" t="s">
        <v>220</v>
      </c>
      <c r="D57" s="21" t="s">
        <v>229</v>
      </c>
      <c r="E57" s="21" t="s">
        <v>111</v>
      </c>
      <c r="F57" s="21" t="s">
        <v>133</v>
      </c>
      <c r="G57" s="21" t="s">
        <v>134</v>
      </c>
      <c r="H57" s="20" t="s">
        <v>147</v>
      </c>
      <c r="I57" s="20">
        <v>0.2</v>
      </c>
      <c r="J57" s="20"/>
      <c r="K57" s="81">
        <f>+Tabla3[[#This Row],[Cumpl]]/Tabla3[[#This Row],[Meta Anual]]</f>
        <v>0</v>
      </c>
      <c r="L57" s="30"/>
      <c r="M57" s="30"/>
      <c r="N57" s="30"/>
      <c r="O57" s="30"/>
    </row>
    <row r="58" spans="2:15" ht="33.75" customHeight="1" x14ac:dyDescent="0.25">
      <c r="B58" s="8" t="s">
        <v>61</v>
      </c>
      <c r="C58" s="67" t="s">
        <v>230</v>
      </c>
      <c r="D58" s="64" t="s">
        <v>231</v>
      </c>
      <c r="E58" s="21" t="s">
        <v>113</v>
      </c>
      <c r="F58" s="21" t="s">
        <v>133</v>
      </c>
      <c r="G58" s="21" t="s">
        <v>134</v>
      </c>
      <c r="H58" s="20" t="s">
        <v>147</v>
      </c>
      <c r="I58" s="119">
        <v>0.95</v>
      </c>
      <c r="J58" s="20"/>
      <c r="K58" s="81">
        <f>+Tabla3[[#This Row],[Cumpl]]/Tabla3[[#This Row],[Meta Anual]]</f>
        <v>0</v>
      </c>
      <c r="L58" s="85"/>
      <c r="M58" s="85"/>
      <c r="N58" s="85"/>
      <c r="O58" s="85"/>
    </row>
    <row r="59" spans="2:15" ht="33.75" customHeight="1" x14ac:dyDescent="0.25">
      <c r="B59" s="8" t="s">
        <v>61</v>
      </c>
      <c r="C59" s="92" t="s">
        <v>232</v>
      </c>
      <c r="D59" s="96" t="s">
        <v>233</v>
      </c>
      <c r="E59" s="93" t="s">
        <v>113</v>
      </c>
      <c r="F59" s="21" t="s">
        <v>133</v>
      </c>
      <c r="G59" s="21" t="s">
        <v>134</v>
      </c>
      <c r="H59" s="100">
        <v>0.87</v>
      </c>
      <c r="I59" s="120">
        <v>0.9</v>
      </c>
      <c r="J59" s="100"/>
      <c r="K59" s="99">
        <f>+Tabla3[[#This Row],[Cumpl]]/Tabla3[[#This Row],[Meta Anual]]</f>
        <v>0</v>
      </c>
      <c r="L59" s="85"/>
      <c r="M59" s="85"/>
      <c r="N59" s="85"/>
      <c r="O59" s="85"/>
    </row>
    <row r="60" spans="2:15" ht="33.75" customHeight="1" x14ac:dyDescent="0.25">
      <c r="B60" s="8" t="s">
        <v>61</v>
      </c>
      <c r="C60" s="92" t="s">
        <v>232</v>
      </c>
      <c r="D60" s="96" t="s">
        <v>234</v>
      </c>
      <c r="E60" s="93" t="s">
        <v>114</v>
      </c>
      <c r="F60" s="93" t="s">
        <v>235</v>
      </c>
      <c r="G60" s="21" t="s">
        <v>152</v>
      </c>
      <c r="H60" s="100" t="s">
        <v>147</v>
      </c>
      <c r="I60" s="81">
        <v>12</v>
      </c>
      <c r="J60" s="100"/>
      <c r="K60" s="99">
        <f>+Tabla3[[#This Row],[Cumpl]]/Tabla3[[#This Row],[Meta Anual]]</f>
        <v>0</v>
      </c>
      <c r="L60" s="95"/>
      <c r="M60" s="95"/>
      <c r="N60" s="95"/>
      <c r="O60" s="95"/>
    </row>
    <row r="61" spans="2:15" ht="25.5" x14ac:dyDescent="0.25">
      <c r="B61" s="8" t="s">
        <v>61</v>
      </c>
      <c r="C61" s="67" t="s">
        <v>236</v>
      </c>
      <c r="D61" s="64" t="s">
        <v>237</v>
      </c>
      <c r="E61" s="21" t="s">
        <v>114</v>
      </c>
      <c r="F61" s="21" t="s">
        <v>133</v>
      </c>
      <c r="G61" s="21" t="s">
        <v>152</v>
      </c>
      <c r="H61" s="81">
        <v>12</v>
      </c>
      <c r="I61" s="81">
        <v>12</v>
      </c>
      <c r="J61" s="81"/>
      <c r="K61" s="81">
        <f>+Tabla3[[#This Row],[Cumpl]]/Tabla3[[#This Row],[Meta Anual]]</f>
        <v>0</v>
      </c>
      <c r="L61" s="85"/>
      <c r="M61" s="85"/>
      <c r="N61" s="85"/>
      <c r="O61" s="85"/>
    </row>
    <row r="62" spans="2:15" ht="25.5" x14ac:dyDescent="0.25">
      <c r="B62" s="8" t="s">
        <v>55</v>
      </c>
      <c r="C62" s="67" t="s">
        <v>238</v>
      </c>
      <c r="D62" s="21" t="s">
        <v>178</v>
      </c>
      <c r="E62" s="21" t="s">
        <v>111</v>
      </c>
      <c r="F62" s="21" t="s">
        <v>133</v>
      </c>
      <c r="G62" s="21" t="s">
        <v>143</v>
      </c>
      <c r="H62" s="81">
        <v>26</v>
      </c>
      <c r="I62" s="81">
        <v>48</v>
      </c>
      <c r="J62" s="81"/>
      <c r="K62" s="81">
        <f>+Tabla3[[#This Row],[Cumpl]]/Tabla3[[#This Row],[Meta Anual]]</f>
        <v>0</v>
      </c>
      <c r="L62" s="30"/>
      <c r="M62" s="30"/>
      <c r="N62" s="30"/>
      <c r="O62" s="30"/>
    </row>
    <row r="63" spans="2:15" ht="25.5" x14ac:dyDescent="0.25">
      <c r="B63" s="91" t="s">
        <v>55</v>
      </c>
      <c r="C63" s="67" t="s">
        <v>238</v>
      </c>
      <c r="D63" s="93" t="s">
        <v>179</v>
      </c>
      <c r="E63" s="93" t="s">
        <v>111</v>
      </c>
      <c r="F63" s="93" t="s">
        <v>133</v>
      </c>
      <c r="G63" s="93" t="s">
        <v>143</v>
      </c>
      <c r="H63" s="99">
        <v>60</v>
      </c>
      <c r="I63" s="99">
        <v>72</v>
      </c>
      <c r="J63" s="99"/>
      <c r="K63" s="99">
        <f>+Tabla3[[#This Row],[Cumpl]]/Tabla3[[#This Row],[Meta Anual]]</f>
        <v>0</v>
      </c>
      <c r="L63" s="30"/>
      <c r="M63" s="30"/>
      <c r="N63" s="30"/>
      <c r="O63" s="30"/>
    </row>
    <row r="64" spans="2:15" ht="25.5" x14ac:dyDescent="0.25">
      <c r="B64" s="8" t="s">
        <v>55</v>
      </c>
      <c r="C64" s="67" t="s">
        <v>239</v>
      </c>
      <c r="D64" s="21" t="s">
        <v>240</v>
      </c>
      <c r="E64" s="21" t="s">
        <v>114</v>
      </c>
      <c r="F64" s="21" t="s">
        <v>133</v>
      </c>
      <c r="G64" s="21" t="s">
        <v>152</v>
      </c>
      <c r="H64" s="20" t="s">
        <v>147</v>
      </c>
      <c r="I64" s="20">
        <v>1</v>
      </c>
      <c r="J64" s="20"/>
      <c r="K64" s="81">
        <f>+Tabla3[[#This Row],[Cumpl]]/Tabla3[[#This Row],[Meta Anual]]</f>
        <v>0</v>
      </c>
      <c r="L64" s="30"/>
      <c r="M64" s="30"/>
      <c r="N64" s="30"/>
      <c r="O64" s="30"/>
    </row>
    <row r="65" spans="2:26" ht="25.5" x14ac:dyDescent="0.25">
      <c r="B65" s="8" t="s">
        <v>55</v>
      </c>
      <c r="C65" s="92" t="s">
        <v>241</v>
      </c>
      <c r="D65" s="21" t="s">
        <v>242</v>
      </c>
      <c r="E65" s="21" t="s">
        <v>114</v>
      </c>
      <c r="F65" s="21" t="s">
        <v>137</v>
      </c>
      <c r="G65" s="21" t="s">
        <v>152</v>
      </c>
      <c r="H65" s="20" t="s">
        <v>147</v>
      </c>
      <c r="I65" s="81">
        <v>200</v>
      </c>
      <c r="J65" s="81"/>
      <c r="K65" s="81">
        <f>+Tabla3[[#This Row],[Cumpl]]/Tabla3[[#This Row],[Meta Anual]]</f>
        <v>0</v>
      </c>
      <c r="L65" s="82"/>
      <c r="M65" s="82"/>
      <c r="N65" s="82"/>
      <c r="O65" s="30"/>
    </row>
    <row r="66" spans="2:26" ht="39.75" customHeight="1" x14ac:dyDescent="0.25">
      <c r="B66" s="8" t="s">
        <v>65</v>
      </c>
      <c r="C66" s="67" t="s">
        <v>243</v>
      </c>
      <c r="D66" s="64" t="s">
        <v>244</v>
      </c>
      <c r="E66" s="21" t="s">
        <v>114</v>
      </c>
      <c r="F66" s="21" t="s">
        <v>133</v>
      </c>
      <c r="G66" s="20" t="s">
        <v>134</v>
      </c>
      <c r="H66" s="20">
        <v>0.85</v>
      </c>
      <c r="I66" s="20">
        <v>1</v>
      </c>
      <c r="J66" s="20"/>
      <c r="K66" s="81">
        <f>+Tabla3[[#This Row],[Cumpl]]/Tabla3[[#This Row],[Meta Anual]]</f>
        <v>0</v>
      </c>
      <c r="L66" s="30"/>
      <c r="M66" s="30"/>
      <c r="N66" s="30"/>
      <c r="O66" s="30"/>
    </row>
    <row r="67" spans="2:26" ht="39.75" customHeight="1" x14ac:dyDescent="0.25">
      <c r="B67" s="8" t="s">
        <v>65</v>
      </c>
      <c r="C67" s="67" t="s">
        <v>245</v>
      </c>
      <c r="D67" s="96" t="s">
        <v>246</v>
      </c>
      <c r="E67" s="93" t="s">
        <v>111</v>
      </c>
      <c r="F67" s="93" t="s">
        <v>137</v>
      </c>
      <c r="G67" s="20" t="s">
        <v>134</v>
      </c>
      <c r="H67" s="100" t="s">
        <v>247</v>
      </c>
      <c r="I67" s="99">
        <v>1</v>
      </c>
      <c r="J67" s="100"/>
      <c r="K67" s="81">
        <f>+Tabla3[[#This Row],[Cumpl]]/Tabla3[[#This Row],[Meta Anual]]</f>
        <v>0</v>
      </c>
      <c r="L67" s="82"/>
      <c r="M67" s="82"/>
      <c r="N67" s="82"/>
      <c r="O67" s="30"/>
    </row>
    <row r="68" spans="2:26" ht="42.75" customHeight="1" x14ac:dyDescent="0.25">
      <c r="B68" s="8" t="s">
        <v>65</v>
      </c>
      <c r="C68" s="67" t="s">
        <v>245</v>
      </c>
      <c r="D68" s="64" t="s">
        <v>248</v>
      </c>
      <c r="E68" s="21" t="s">
        <v>113</v>
      </c>
      <c r="F68" s="21" t="s">
        <v>133</v>
      </c>
      <c r="G68" s="20" t="s">
        <v>134</v>
      </c>
      <c r="H68" s="20">
        <v>0.96</v>
      </c>
      <c r="I68" s="20">
        <v>1</v>
      </c>
      <c r="J68" s="20"/>
      <c r="K68" s="81">
        <f>+Tabla3[[#This Row],[Cumpl]]/Tabla3[[#This Row],[Meta Anual]]</f>
        <v>0</v>
      </c>
      <c r="L68" s="30"/>
      <c r="M68" s="30"/>
      <c r="N68" s="30"/>
      <c r="O68" s="30"/>
    </row>
    <row r="69" spans="2:26" ht="25.5" x14ac:dyDescent="0.25">
      <c r="B69" s="8" t="s">
        <v>24</v>
      </c>
      <c r="C69" s="67" t="s">
        <v>249</v>
      </c>
      <c r="D69" s="21" t="s">
        <v>250</v>
      </c>
      <c r="E69" s="21" t="s">
        <v>826</v>
      </c>
      <c r="F69" s="21" t="s">
        <v>133</v>
      </c>
      <c r="G69" s="21" t="s">
        <v>152</v>
      </c>
      <c r="H69" s="81">
        <v>10</v>
      </c>
      <c r="I69" s="81">
        <v>15</v>
      </c>
      <c r="J69" s="81"/>
      <c r="K69" s="81">
        <f>+Tabla3[[#This Row],[Cumpl]]/Tabla3[[#This Row],[Meta Anual]]</f>
        <v>0</v>
      </c>
      <c r="L69" s="30"/>
      <c r="M69" s="30"/>
      <c r="N69" s="30"/>
      <c r="O69" s="30"/>
    </row>
    <row r="70" spans="2:26" ht="42" customHeight="1" x14ac:dyDescent="0.25">
      <c r="B70" s="8" t="s">
        <v>24</v>
      </c>
      <c r="C70" s="67" t="s">
        <v>249</v>
      </c>
      <c r="D70" s="21" t="s">
        <v>251</v>
      </c>
      <c r="E70" s="21" t="s">
        <v>826</v>
      </c>
      <c r="F70" s="21" t="s">
        <v>133</v>
      </c>
      <c r="G70" s="21" t="s">
        <v>152</v>
      </c>
      <c r="H70" s="81" t="s">
        <v>147</v>
      </c>
      <c r="I70" s="81">
        <v>15</v>
      </c>
      <c r="J70" s="81"/>
      <c r="K70" s="81">
        <f>+Tabla3[[#This Row],[Cumpl]]/Tabla3[[#This Row],[Meta Anual]]</f>
        <v>0</v>
      </c>
      <c r="L70" s="30"/>
      <c r="M70" s="30"/>
      <c r="N70" s="30"/>
      <c r="O70" s="30"/>
    </row>
    <row r="71" spans="2:26" ht="44.25" customHeight="1" x14ac:dyDescent="0.25">
      <c r="B71" s="8" t="s">
        <v>24</v>
      </c>
      <c r="C71" s="67" t="s">
        <v>252</v>
      </c>
      <c r="D71" s="21" t="s">
        <v>253</v>
      </c>
      <c r="E71" s="21" t="s">
        <v>826</v>
      </c>
      <c r="F71" s="21" t="s">
        <v>133</v>
      </c>
      <c r="G71" s="21" t="s">
        <v>134</v>
      </c>
      <c r="H71" s="81">
        <v>4</v>
      </c>
      <c r="I71" s="81">
        <v>45</v>
      </c>
      <c r="J71" s="81"/>
      <c r="K71" s="81">
        <f>+Tabla3[[#This Row],[Cumpl]]/Tabla3[[#This Row],[Meta Anual]]</f>
        <v>0</v>
      </c>
      <c r="L71" s="30"/>
      <c r="M71" s="30"/>
      <c r="N71" s="30"/>
      <c r="O71" s="30"/>
    </row>
    <row r="72" spans="2:26" ht="25.5" x14ac:dyDescent="0.25">
      <c r="B72" s="8" t="s">
        <v>24</v>
      </c>
      <c r="C72" s="67" t="s">
        <v>254</v>
      </c>
      <c r="D72" s="21" t="s">
        <v>255</v>
      </c>
      <c r="E72" s="21" t="s">
        <v>826</v>
      </c>
      <c r="F72" s="21" t="s">
        <v>133</v>
      </c>
      <c r="G72" s="21" t="s">
        <v>134</v>
      </c>
      <c r="H72" s="20" t="s">
        <v>147</v>
      </c>
      <c r="I72" s="20">
        <v>0.9</v>
      </c>
      <c r="J72" s="20"/>
      <c r="K72" s="81">
        <f>+Tabla3[[#This Row],[Cumpl]]/Tabla3[[#This Row],[Meta Anual]]</f>
        <v>0</v>
      </c>
      <c r="L72" s="30"/>
      <c r="M72" s="30"/>
      <c r="N72" s="30"/>
      <c r="O72" s="30"/>
    </row>
    <row r="73" spans="2:26" ht="51" x14ac:dyDescent="0.25">
      <c r="B73" s="8" t="s">
        <v>24</v>
      </c>
      <c r="C73" s="67" t="s">
        <v>256</v>
      </c>
      <c r="D73" s="21" t="s">
        <v>257</v>
      </c>
      <c r="E73" s="21" t="s">
        <v>113</v>
      </c>
      <c r="F73" s="21" t="s">
        <v>133</v>
      </c>
      <c r="G73" s="21" t="s">
        <v>152</v>
      </c>
      <c r="H73" s="140">
        <v>900</v>
      </c>
      <c r="I73" s="140">
        <v>1000</v>
      </c>
      <c r="J73" s="81"/>
      <c r="K73" s="81">
        <f>+Tabla3[[#This Row],[Cumpl]]/Tabla3[[#This Row],[Meta Anual]]</f>
        <v>0</v>
      </c>
      <c r="L73" s="30"/>
      <c r="M73" s="30"/>
      <c r="N73" s="30"/>
      <c r="O73" s="30"/>
    </row>
    <row r="74" spans="2:26" ht="25.5" x14ac:dyDescent="0.25">
      <c r="B74" s="8" t="s">
        <v>24</v>
      </c>
      <c r="C74" s="67" t="s">
        <v>258</v>
      </c>
      <c r="D74" s="21" t="s">
        <v>259</v>
      </c>
      <c r="E74" s="21" t="s">
        <v>114</v>
      </c>
      <c r="F74" s="21" t="s">
        <v>137</v>
      </c>
      <c r="G74" s="21" t="s">
        <v>152</v>
      </c>
      <c r="H74" s="81">
        <v>1</v>
      </c>
      <c r="I74" s="81">
        <v>1</v>
      </c>
      <c r="J74" s="81"/>
      <c r="K74" s="81">
        <f>+Tabla3[[#This Row],[Cumpl]]/Tabla3[[#This Row],[Meta Anual]]</f>
        <v>0</v>
      </c>
      <c r="L74" s="82"/>
      <c r="M74" s="82"/>
      <c r="N74" s="82"/>
      <c r="O74" s="30"/>
    </row>
    <row r="75" spans="2:26" ht="38.25" x14ac:dyDescent="0.25">
      <c r="B75" s="8" t="s">
        <v>24</v>
      </c>
      <c r="C75" s="67" t="s">
        <v>260</v>
      </c>
      <c r="D75" s="21" t="s">
        <v>261</v>
      </c>
      <c r="E75" s="21" t="s">
        <v>114</v>
      </c>
      <c r="F75" s="21" t="s">
        <v>133</v>
      </c>
      <c r="G75" s="21" t="s">
        <v>262</v>
      </c>
      <c r="H75" s="20" t="s">
        <v>147</v>
      </c>
      <c r="I75" s="20">
        <v>0.9</v>
      </c>
      <c r="J75" s="20"/>
      <c r="K75" s="81">
        <f>+Tabla3[[#This Row],[Cumpl]]/Tabla3[[#This Row],[Meta Anual]]</f>
        <v>0</v>
      </c>
      <c r="L75" s="30"/>
      <c r="M75" s="30"/>
      <c r="N75" s="30"/>
      <c r="O75" s="30"/>
    </row>
    <row r="76" spans="2:26" s="35" customFormat="1" ht="25.5" x14ac:dyDescent="0.25">
      <c r="B76" s="8" t="s">
        <v>24</v>
      </c>
      <c r="C76" s="65" t="s">
        <v>263</v>
      </c>
      <c r="D76" s="21" t="s">
        <v>264</v>
      </c>
      <c r="E76" s="21" t="s">
        <v>114</v>
      </c>
      <c r="F76" s="21" t="s">
        <v>137</v>
      </c>
      <c r="G76" s="21" t="s">
        <v>152</v>
      </c>
      <c r="H76" s="81" t="s">
        <v>265</v>
      </c>
      <c r="I76" s="81">
        <v>1</v>
      </c>
      <c r="J76" s="81"/>
      <c r="K76" s="81">
        <f>+Tabla3[[#This Row],[Cumpl]]/Tabla3[[#This Row],[Meta Anual]]</f>
        <v>0</v>
      </c>
      <c r="L76" s="82"/>
      <c r="M76" s="82"/>
      <c r="N76" s="82"/>
      <c r="O76" s="30"/>
      <c r="P76" s="63"/>
      <c r="Q76" s="63"/>
      <c r="R76" s="63"/>
      <c r="S76" s="101"/>
      <c r="T76" s="101"/>
      <c r="U76" s="101"/>
      <c r="V76" s="101"/>
      <c r="W76" s="101"/>
      <c r="X76" s="101"/>
      <c r="Y76" s="101"/>
      <c r="Z76" s="101"/>
    </row>
    <row r="77" spans="2:26" ht="25.5" x14ac:dyDescent="0.25">
      <c r="B77" s="8" t="s">
        <v>24</v>
      </c>
      <c r="C77" s="67" t="s">
        <v>140</v>
      </c>
      <c r="D77" s="21" t="s">
        <v>266</v>
      </c>
      <c r="E77" s="21" t="s">
        <v>826</v>
      </c>
      <c r="F77" s="21" t="s">
        <v>133</v>
      </c>
      <c r="G77" s="21" t="s">
        <v>134</v>
      </c>
      <c r="H77" s="81">
        <v>2</v>
      </c>
      <c r="I77" s="81">
        <v>2</v>
      </c>
      <c r="J77" s="20"/>
      <c r="K77" s="81">
        <f>+Tabla3[[#This Row],[Cumpl]]/Tabla3[[#This Row],[Meta Anual]]</f>
        <v>0</v>
      </c>
      <c r="L77" s="30"/>
      <c r="M77" s="30"/>
      <c r="N77" s="30"/>
      <c r="O77" s="30"/>
    </row>
    <row r="78" spans="2:26" ht="25.5" x14ac:dyDescent="0.25">
      <c r="B78" s="8" t="s">
        <v>24</v>
      </c>
      <c r="C78" s="67" t="s">
        <v>267</v>
      </c>
      <c r="D78" s="21" t="s">
        <v>268</v>
      </c>
      <c r="E78" s="21" t="s">
        <v>114</v>
      </c>
      <c r="F78" s="21" t="s">
        <v>133</v>
      </c>
      <c r="G78" s="21" t="s">
        <v>152</v>
      </c>
      <c r="H78" s="81">
        <v>10</v>
      </c>
      <c r="I78" s="81">
        <v>15</v>
      </c>
      <c r="J78" s="81"/>
      <c r="K78" s="81">
        <f>+Tabla3[[#This Row],[Cumpl]]/Tabla3[[#This Row],[Meta Anual]]</f>
        <v>0</v>
      </c>
      <c r="L78" s="30"/>
      <c r="M78" s="30"/>
      <c r="N78" s="30"/>
      <c r="O78" s="30"/>
    </row>
    <row r="79" spans="2:26" s="67" customFormat="1" ht="25.5" x14ac:dyDescent="0.25">
      <c r="B79" s="8" t="s">
        <v>24</v>
      </c>
      <c r="C79" s="103" t="s">
        <v>269</v>
      </c>
      <c r="D79" s="21" t="s">
        <v>270</v>
      </c>
      <c r="E79" s="21" t="s">
        <v>113</v>
      </c>
      <c r="F79" s="21" t="s">
        <v>133</v>
      </c>
      <c r="G79" s="21" t="s">
        <v>134</v>
      </c>
      <c r="H79" s="84">
        <v>0.93</v>
      </c>
      <c r="I79" s="84">
        <v>0.93</v>
      </c>
      <c r="L79" s="30"/>
      <c r="M79" s="30"/>
      <c r="N79" s="30"/>
      <c r="O79" s="30"/>
    </row>
    <row r="80" spans="2:26" ht="25.5" x14ac:dyDescent="0.25">
      <c r="B80" s="8" t="s">
        <v>24</v>
      </c>
      <c r="C80" s="73" t="s">
        <v>271</v>
      </c>
      <c r="D80" s="21" t="s">
        <v>272</v>
      </c>
      <c r="E80" s="21" t="s">
        <v>113</v>
      </c>
      <c r="F80" s="21" t="s">
        <v>133</v>
      </c>
      <c r="G80" s="21" t="s">
        <v>134</v>
      </c>
      <c r="H80" s="20">
        <v>0.85</v>
      </c>
      <c r="I80" s="20">
        <v>0.9</v>
      </c>
      <c r="J80" s="20"/>
      <c r="K80" s="81">
        <f>+Tabla3[[#This Row],[Cumpl]]/Tabla3[[#This Row],[Meta Anual]]</f>
        <v>0</v>
      </c>
      <c r="L80" s="30"/>
      <c r="M80" s="30"/>
      <c r="N80" s="30"/>
      <c r="O80" s="30"/>
    </row>
    <row r="81" spans="2:15" ht="25.5" x14ac:dyDescent="0.25">
      <c r="B81" s="91" t="s">
        <v>24</v>
      </c>
      <c r="C81" s="67" t="s">
        <v>140</v>
      </c>
      <c r="D81" s="93" t="s">
        <v>273</v>
      </c>
      <c r="E81" s="93" t="s">
        <v>826</v>
      </c>
      <c r="F81" s="21" t="s">
        <v>133</v>
      </c>
      <c r="G81" s="21" t="s">
        <v>134</v>
      </c>
      <c r="H81" s="100" t="s">
        <v>147</v>
      </c>
      <c r="I81" s="100">
        <v>0.1</v>
      </c>
      <c r="J81" s="100"/>
      <c r="K81" s="99">
        <f>+Tabla3[[#This Row],[Cumpl]]/Tabla3[[#This Row],[Meta Anual]]</f>
        <v>0</v>
      </c>
      <c r="L81" s="30"/>
      <c r="M81" s="30"/>
      <c r="N81" s="30"/>
      <c r="O81" s="30"/>
    </row>
    <row r="82" spans="2:15" ht="25.5" x14ac:dyDescent="0.25">
      <c r="B82" s="91" t="s">
        <v>24</v>
      </c>
      <c r="C82" s="92" t="s">
        <v>274</v>
      </c>
      <c r="D82" s="93" t="s">
        <v>275</v>
      </c>
      <c r="E82" s="93" t="s">
        <v>114</v>
      </c>
      <c r="F82" s="93" t="s">
        <v>137</v>
      </c>
      <c r="G82" s="93" t="s">
        <v>276</v>
      </c>
      <c r="H82" s="99">
        <v>3</v>
      </c>
      <c r="I82" s="99">
        <v>3</v>
      </c>
      <c r="J82" s="100"/>
      <c r="K82" s="99">
        <f>+Tabla3[[#This Row],[Cumpl]]/Tabla3[[#This Row],[Meta Anual]]</f>
        <v>0</v>
      </c>
      <c r="L82" s="82"/>
      <c r="M82" s="82"/>
      <c r="N82" s="82"/>
      <c r="O82" s="30"/>
    </row>
    <row r="83" spans="2:15" ht="42.75" customHeight="1" x14ac:dyDescent="0.25">
      <c r="B83" s="8" t="s">
        <v>24</v>
      </c>
      <c r="C83" s="67" t="s">
        <v>274</v>
      </c>
      <c r="D83" s="21" t="s">
        <v>277</v>
      </c>
      <c r="E83" s="21" t="s">
        <v>114</v>
      </c>
      <c r="F83" s="21" t="s">
        <v>133</v>
      </c>
      <c r="G83" s="21" t="s">
        <v>134</v>
      </c>
      <c r="H83" s="20">
        <v>0</v>
      </c>
      <c r="I83" s="20">
        <v>0.85</v>
      </c>
      <c r="J83" s="20"/>
      <c r="K83" s="81">
        <f>+Tabla3[[#This Row],[Cumpl]]/Tabla3[[#This Row],[Meta Anual]]</f>
        <v>0</v>
      </c>
      <c r="L83" s="30"/>
      <c r="M83" s="30"/>
      <c r="N83" s="30"/>
      <c r="O83" s="30"/>
    </row>
    <row r="84" spans="2:15" ht="39.75" customHeight="1" x14ac:dyDescent="0.25">
      <c r="B84" s="8" t="s">
        <v>3</v>
      </c>
      <c r="C84" s="67" t="s">
        <v>278</v>
      </c>
      <c r="D84" s="64" t="s">
        <v>279</v>
      </c>
      <c r="E84" s="21" t="s">
        <v>114</v>
      </c>
      <c r="F84" s="21" t="s">
        <v>133</v>
      </c>
      <c r="G84" s="21" t="s">
        <v>280</v>
      </c>
      <c r="H84" s="21" t="s">
        <v>147</v>
      </c>
      <c r="I84" s="21">
        <v>0.04</v>
      </c>
      <c r="J84" s="21"/>
      <c r="K84" s="21">
        <f>+Tabla3[[#This Row],[Cumpl]]/Tabla3[[#This Row],[Meta Anual]]</f>
        <v>0</v>
      </c>
      <c r="L84" s="30"/>
      <c r="M84" s="30"/>
      <c r="N84" s="30"/>
      <c r="O84" s="30"/>
    </row>
    <row r="85" spans="2:15" ht="25.5" x14ac:dyDescent="0.25">
      <c r="B85" s="8" t="s">
        <v>3</v>
      </c>
      <c r="C85" s="67" t="s">
        <v>281</v>
      </c>
      <c r="D85" s="64" t="s">
        <v>282</v>
      </c>
      <c r="E85" s="21" t="s">
        <v>114</v>
      </c>
      <c r="F85" s="21" t="s">
        <v>133</v>
      </c>
      <c r="G85" s="21" t="s">
        <v>280</v>
      </c>
      <c r="H85" s="21" t="s">
        <v>209</v>
      </c>
      <c r="I85" s="21">
        <v>3</v>
      </c>
      <c r="J85" s="21"/>
      <c r="K85" s="21">
        <f>+Tabla3[[#This Row],[Cumpl]]/Tabla3[[#This Row],[Meta Anual]]</f>
        <v>0</v>
      </c>
      <c r="L85" s="30"/>
      <c r="M85" s="30"/>
      <c r="N85" s="30"/>
      <c r="O85" s="30"/>
    </row>
    <row r="86" spans="2:15" ht="25.5" x14ac:dyDescent="0.25">
      <c r="B86" s="91" t="s">
        <v>3</v>
      </c>
      <c r="C86" s="92" t="s">
        <v>281</v>
      </c>
      <c r="D86" s="96" t="s">
        <v>283</v>
      </c>
      <c r="E86" s="93" t="s">
        <v>111</v>
      </c>
      <c r="F86" s="93" t="s">
        <v>133</v>
      </c>
      <c r="G86" s="93" t="s">
        <v>134</v>
      </c>
      <c r="H86" s="93">
        <v>1</v>
      </c>
      <c r="I86" s="93">
        <v>1</v>
      </c>
      <c r="J86" s="93"/>
      <c r="K86" s="93">
        <f>+Tabla3[[#This Row],[Cumpl]]/Tabla3[[#This Row],[Meta Anual]]</f>
        <v>0</v>
      </c>
      <c r="L86" s="30"/>
      <c r="M86" s="30"/>
      <c r="N86" s="30"/>
      <c r="O86" s="30"/>
    </row>
    <row r="87" spans="2:15" ht="25.5" x14ac:dyDescent="0.25">
      <c r="B87" s="91" t="s">
        <v>3</v>
      </c>
      <c r="C87" s="92" t="s">
        <v>281</v>
      </c>
      <c r="D87" s="96" t="s">
        <v>284</v>
      </c>
      <c r="E87" s="93" t="s">
        <v>111</v>
      </c>
      <c r="F87" s="93" t="s">
        <v>133</v>
      </c>
      <c r="G87" s="93" t="s">
        <v>134</v>
      </c>
      <c r="H87" s="93">
        <v>21</v>
      </c>
      <c r="I87" s="93">
        <v>1</v>
      </c>
      <c r="J87" s="93"/>
      <c r="K87" s="93">
        <f>+Tabla3[[#This Row],[Cumpl]]/Tabla3[[#This Row],[Meta Anual]]</f>
        <v>0</v>
      </c>
      <c r="L87" s="30"/>
      <c r="M87" s="30"/>
      <c r="N87" s="30"/>
      <c r="O87" s="30"/>
    </row>
    <row r="88" spans="2:15" ht="25.5" x14ac:dyDescent="0.25">
      <c r="B88" s="91" t="s">
        <v>3</v>
      </c>
      <c r="C88" s="92" t="s">
        <v>281</v>
      </c>
      <c r="D88" s="96" t="s">
        <v>285</v>
      </c>
      <c r="E88" s="93" t="s">
        <v>111</v>
      </c>
      <c r="F88" s="93" t="s">
        <v>133</v>
      </c>
      <c r="G88" s="93" t="s">
        <v>286</v>
      </c>
      <c r="H88" s="93">
        <v>134</v>
      </c>
      <c r="I88" s="93">
        <v>100</v>
      </c>
      <c r="J88" s="93"/>
      <c r="K88" s="93">
        <f>+Tabla3[[#This Row],[Cumpl]]/Tabla3[[#This Row],[Meta Anual]]</f>
        <v>0</v>
      </c>
      <c r="L88" s="30"/>
      <c r="M88" s="30"/>
      <c r="N88" s="30"/>
      <c r="O88" s="30"/>
    </row>
    <row r="89" spans="2:15" ht="25.5" x14ac:dyDescent="0.25">
      <c r="B89" s="91" t="s">
        <v>3</v>
      </c>
      <c r="C89" s="92" t="s">
        <v>281</v>
      </c>
      <c r="D89" s="96" t="s">
        <v>287</v>
      </c>
      <c r="E89" s="93" t="s">
        <v>111</v>
      </c>
      <c r="F89" s="93" t="s">
        <v>133</v>
      </c>
      <c r="G89" s="93" t="s">
        <v>134</v>
      </c>
      <c r="H89" s="94">
        <v>0.79</v>
      </c>
      <c r="I89" s="94">
        <v>0.95</v>
      </c>
      <c r="J89" s="93"/>
      <c r="K89" s="93">
        <f>+Tabla3[[#This Row],[Cumpl]]/Tabla3[[#This Row],[Meta Anual]]</f>
        <v>0</v>
      </c>
      <c r="L89" s="30"/>
      <c r="M89" s="30"/>
      <c r="N89" s="30"/>
      <c r="O89" s="30"/>
    </row>
    <row r="90" spans="2:15" ht="52.5" customHeight="1" x14ac:dyDescent="0.25">
      <c r="B90" s="8" t="s">
        <v>3</v>
      </c>
      <c r="C90" s="67" t="s">
        <v>288</v>
      </c>
      <c r="D90" s="64" t="s">
        <v>289</v>
      </c>
      <c r="E90" s="21" t="s">
        <v>114</v>
      </c>
      <c r="F90" s="21" t="s">
        <v>133</v>
      </c>
      <c r="G90" s="21" t="s">
        <v>276</v>
      </c>
      <c r="H90" s="21">
        <v>10</v>
      </c>
      <c r="I90" s="21">
        <v>15</v>
      </c>
      <c r="J90" s="21"/>
      <c r="K90" s="21">
        <f>+Tabla3[[#This Row],[Cumpl]]/Tabla3[[#This Row],[Meta Anual]]</f>
        <v>0</v>
      </c>
      <c r="L90" s="30"/>
      <c r="M90" s="30"/>
      <c r="N90" s="30"/>
      <c r="O90" s="30"/>
    </row>
    <row r="91" spans="2:15" ht="25.5" x14ac:dyDescent="0.25">
      <c r="B91" s="8" t="s">
        <v>47</v>
      </c>
      <c r="C91" s="92" t="s">
        <v>290</v>
      </c>
      <c r="D91" s="93" t="s">
        <v>291</v>
      </c>
      <c r="E91" s="21" t="s">
        <v>114</v>
      </c>
      <c r="F91" s="93" t="s">
        <v>137</v>
      </c>
      <c r="G91" s="21" t="s">
        <v>134</v>
      </c>
      <c r="H91" s="94">
        <v>0.9</v>
      </c>
      <c r="I91" s="94">
        <v>1</v>
      </c>
      <c r="J91" s="93"/>
      <c r="K91" s="93">
        <f>+Tabla3[[#This Row],[Cumpl]]/Tabla3[[#This Row],[Meta Anual]]</f>
        <v>0</v>
      </c>
      <c r="L91" s="82"/>
      <c r="M91" s="82"/>
      <c r="N91" s="82"/>
      <c r="O91" s="95"/>
    </row>
    <row r="92" spans="2:15" ht="38.25" x14ac:dyDescent="0.25">
      <c r="B92" s="8" t="s">
        <v>50</v>
      </c>
      <c r="C92" s="92" t="s">
        <v>292</v>
      </c>
      <c r="D92" s="93" t="s">
        <v>293</v>
      </c>
      <c r="E92" s="21" t="s">
        <v>114</v>
      </c>
      <c r="F92" s="93" t="s">
        <v>137</v>
      </c>
      <c r="G92" s="93" t="s">
        <v>134</v>
      </c>
      <c r="H92" s="94">
        <v>0.95</v>
      </c>
      <c r="I92" s="94">
        <v>1</v>
      </c>
      <c r="J92" s="93"/>
      <c r="K92" s="93">
        <f>+Tabla3[[#This Row],[Cumpl]]/Tabla3[[#This Row],[Meta Anual]]</f>
        <v>0</v>
      </c>
      <c r="L92" s="82"/>
      <c r="M92" s="82"/>
      <c r="N92" s="82"/>
      <c r="O92" s="30"/>
    </row>
    <row r="93" spans="2:15" ht="25.5" x14ac:dyDescent="0.25">
      <c r="B93" s="8" t="s">
        <v>50</v>
      </c>
      <c r="C93" s="92" t="s">
        <v>294</v>
      </c>
      <c r="D93" s="93" t="s">
        <v>295</v>
      </c>
      <c r="E93" s="21" t="s">
        <v>114</v>
      </c>
      <c r="F93" s="93" t="s">
        <v>137</v>
      </c>
      <c r="G93" s="93" t="s">
        <v>134</v>
      </c>
      <c r="H93" s="94">
        <v>0.95</v>
      </c>
      <c r="I93" s="94">
        <v>1</v>
      </c>
      <c r="J93" s="93"/>
      <c r="K93" s="93">
        <f>+Tabla3[[#This Row],[Cumpl]]/Tabla3[[#This Row],[Meta Anual]]</f>
        <v>0</v>
      </c>
      <c r="L93" s="113"/>
      <c r="M93" s="113"/>
      <c r="N93" s="113"/>
      <c r="O93" s="30"/>
    </row>
    <row r="94" spans="2:15" ht="39.75" customHeight="1" x14ac:dyDescent="0.25">
      <c r="B94" s="8" t="s">
        <v>50</v>
      </c>
      <c r="C94" s="92" t="s">
        <v>296</v>
      </c>
      <c r="D94" s="93" t="s">
        <v>295</v>
      </c>
      <c r="E94" s="21" t="s">
        <v>114</v>
      </c>
      <c r="F94" s="93" t="s">
        <v>137</v>
      </c>
      <c r="G94" s="93" t="s">
        <v>134</v>
      </c>
      <c r="H94" s="94">
        <v>0.95</v>
      </c>
      <c r="I94" s="94">
        <v>1</v>
      </c>
      <c r="J94" s="93"/>
      <c r="K94" s="93">
        <f>+Tabla3[[#This Row],[Cumpl]]/Tabla3[[#This Row],[Meta Anual]]</f>
        <v>0</v>
      </c>
      <c r="L94" s="113"/>
      <c r="M94" s="113"/>
      <c r="N94" s="113"/>
      <c r="O94" s="30"/>
    </row>
    <row r="95" spans="2:15" ht="12.75" hidden="1" x14ac:dyDescent="0.25"/>
    <row r="96" spans="2:15" ht="12.75" x14ac:dyDescent="0.25">
      <c r="C96" s="39"/>
      <c r="D96" s="122"/>
    </row>
    <row r="97" spans="4:4" ht="12.75" x14ac:dyDescent="0.25"/>
    <row r="98" spans="4:4" ht="12.75" x14ac:dyDescent="0.25"/>
    <row r="99" spans="4:4" ht="12.75" x14ac:dyDescent="0.25"/>
    <row r="100" spans="4:4" ht="12.75" x14ac:dyDescent="0.25"/>
    <row r="101" spans="4:4" ht="12.75" x14ac:dyDescent="0.25">
      <c r="D101" s="121"/>
    </row>
    <row r="102" spans="4:4" ht="12.75" x14ac:dyDescent="0.25"/>
    <row r="103" spans="4:4" ht="12.75" x14ac:dyDescent="0.25"/>
    <row r="104" spans="4:4" ht="12.75" x14ac:dyDescent="0.25"/>
    <row r="105" spans="4:4" ht="12.75" x14ac:dyDescent="0.25"/>
    <row r="106" spans="4:4" ht="12.75" x14ac:dyDescent="0.25"/>
    <row r="107" spans="4:4" ht="12.75" x14ac:dyDescent="0.25"/>
    <row r="108" spans="4:4" ht="12.75" x14ac:dyDescent="0.25"/>
    <row r="109" spans="4:4" ht="12.75" x14ac:dyDescent="0.25"/>
    <row r="110" spans="4:4" ht="12.75" x14ac:dyDescent="0.25"/>
    <row r="111" spans="4:4" ht="12.75" x14ac:dyDescent="0.25"/>
    <row r="112" spans="4:4" ht="12.75" x14ac:dyDescent="0.25"/>
    <row r="113" ht="12.75" x14ac:dyDescent="0.25"/>
    <row r="114" ht="12.75" x14ac:dyDescent="0.25"/>
    <row r="115" ht="12.75" x14ac:dyDescent="0.25"/>
    <row r="116" ht="12.75" x14ac:dyDescent="0.25"/>
    <row r="117" ht="12.75" x14ac:dyDescent="0.25"/>
    <row r="118" ht="12.75" x14ac:dyDescent="0.25"/>
    <row r="119" ht="12.75" x14ac:dyDescent="0.25"/>
    <row r="120" ht="12.75" x14ac:dyDescent="0.25"/>
    <row r="121" ht="12.75" x14ac:dyDescent="0.25"/>
    <row r="122" ht="12.75" x14ac:dyDescent="0.25"/>
    <row r="123" ht="12.75" x14ac:dyDescent="0.25"/>
    <row r="124" ht="12.75" x14ac:dyDescent="0.25"/>
    <row r="125" ht="12.75" x14ac:dyDescent="0.25"/>
    <row r="126" ht="12.75" x14ac:dyDescent="0.25"/>
    <row r="127" ht="12.75" x14ac:dyDescent="0.25"/>
    <row r="128" ht="12.75" x14ac:dyDescent="0.25"/>
    <row r="129" ht="12.75" x14ac:dyDescent="0.25"/>
    <row r="130" ht="12.75" x14ac:dyDescent="0.25"/>
    <row r="131" ht="12.75" x14ac:dyDescent="0.25"/>
    <row r="132" ht="12.75" x14ac:dyDescent="0.25"/>
    <row r="133" ht="12.75" x14ac:dyDescent="0.25"/>
    <row r="134" ht="12.75" x14ac:dyDescent="0.25"/>
    <row r="135" ht="12.75" x14ac:dyDescent="0.25"/>
    <row r="136" ht="12.75" x14ac:dyDescent="0.25"/>
    <row r="137" ht="12.75" x14ac:dyDescent="0.25"/>
    <row r="138" ht="12.75" x14ac:dyDescent="0.25"/>
  </sheetData>
  <sheetProtection selectLockedCells="1" autoFilter="0" selectUnlockedCells="1"/>
  <mergeCells count="1">
    <mergeCell ref="B3:O3"/>
  </mergeCells>
  <phoneticPr fontId="10" type="noConversion"/>
  <dataValidations count="3">
    <dataValidation type="list" allowBlank="1" showInputMessage="1" showErrorMessage="1" sqref="B57:B1048576 B1:B2 B4:B52">
      <formula1>#REF!</formula1>
    </dataValidation>
    <dataValidation allowBlank="1" showInputMessage="1" showErrorMessage="1" sqref="B53:B56"/>
    <dataValidation type="list" allowBlank="1" showInputMessage="1" showErrorMessage="1" sqref="C2"/>
  </dataValidations>
  <pageMargins left="0.47244094488188981" right="0.15748031496062992" top="0.62992125984251968" bottom="0.51181102362204722" header="0.51181102362204722" footer="0.31496062992125984"/>
  <pageSetup paperSize="5" scale="65" orientation="landscape" r:id="rId1"/>
  <headerFooter>
    <oddFooter>&amp;L&amp;P4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E6:E94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rgb="FFFFFF00"/>
  </sheetPr>
  <dimension ref="A1:P222"/>
  <sheetViews>
    <sheetView showGridLines="0" tabSelected="1" topLeftCell="B1" zoomScale="110" zoomScaleNormal="110" zoomScaleSheetLayoutView="80" workbookViewId="0">
      <selection activeCell="B2" sqref="B2:N3"/>
    </sheetView>
  </sheetViews>
  <sheetFormatPr baseColWidth="10" defaultColWidth="11.42578125" defaultRowHeight="15" customHeight="1" x14ac:dyDescent="0.2"/>
  <cols>
    <col min="1" max="1" width="4.85546875" style="4" customWidth="1"/>
    <col min="2" max="2" width="5.7109375" style="4" customWidth="1"/>
    <col min="3" max="3" width="37.7109375" style="37" customWidth="1"/>
    <col min="4" max="4" width="40.28515625" style="110" customWidth="1"/>
    <col min="5" max="5" width="17.28515625" style="37" customWidth="1"/>
    <col min="6" max="6" width="17.140625" style="126" customWidth="1"/>
    <col min="7" max="8" width="5.28515625" style="5" customWidth="1"/>
    <col min="9" max="10" width="4.5703125" style="5" customWidth="1"/>
    <col min="11" max="11" width="8.7109375" style="10" customWidth="1"/>
    <col min="12" max="12" width="25" style="10" customWidth="1"/>
    <col min="13" max="13" width="18.5703125" style="3" customWidth="1"/>
    <col min="14" max="14" width="18.42578125" style="3" customWidth="1"/>
    <col min="15" max="15" width="13.28515625" style="32" bestFit="1" customWidth="1"/>
    <col min="16" max="16" width="14.140625" style="9" customWidth="1"/>
    <col min="17" max="16384" width="11.42578125" style="4"/>
  </cols>
  <sheetData>
    <row r="1" spans="1:16" ht="12.75" x14ac:dyDescent="0.2">
      <c r="C1" s="51"/>
      <c r="D1" s="105"/>
      <c r="E1" s="34"/>
    </row>
    <row r="2" spans="1:16" ht="27.75" customHeight="1" x14ac:dyDescent="0.2">
      <c r="B2" s="141" t="s">
        <v>300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6" ht="26.25" customHeight="1" x14ac:dyDescent="0.2"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6" ht="15" customHeight="1" x14ac:dyDescent="0.2">
      <c r="C4" s="51"/>
      <c r="D4" s="105"/>
      <c r="E4" s="34"/>
      <c r="L4" s="32"/>
      <c r="M4" s="9"/>
      <c r="N4" s="9"/>
    </row>
    <row r="5" spans="1:16" ht="0.75" customHeight="1" x14ac:dyDescent="0.2">
      <c r="C5" s="51"/>
      <c r="D5" s="105"/>
      <c r="E5" s="34"/>
      <c r="G5" s="137"/>
      <c r="H5" s="137"/>
      <c r="I5" s="137"/>
    </row>
    <row r="6" spans="1:16" s="98" customFormat="1" ht="30.75" customHeight="1" x14ac:dyDescent="0.25">
      <c r="A6" s="11"/>
      <c r="B6" s="2" t="s">
        <v>301</v>
      </c>
      <c r="C6" s="8" t="s">
        <v>302</v>
      </c>
      <c r="D6" s="1" t="s">
        <v>303</v>
      </c>
      <c r="E6" s="1" t="s">
        <v>28</v>
      </c>
      <c r="F6" s="8" t="s">
        <v>304</v>
      </c>
      <c r="G6" s="1" t="s">
        <v>126</v>
      </c>
      <c r="H6" s="1" t="s">
        <v>127</v>
      </c>
      <c r="I6" s="1" t="s">
        <v>128</v>
      </c>
      <c r="J6" s="1" t="s">
        <v>129</v>
      </c>
      <c r="K6" s="1" t="s">
        <v>305</v>
      </c>
      <c r="L6" s="1" t="s">
        <v>306</v>
      </c>
      <c r="M6" s="1" t="s">
        <v>112</v>
      </c>
      <c r="N6" s="1" t="s">
        <v>307</v>
      </c>
      <c r="O6" s="1" t="s">
        <v>308</v>
      </c>
      <c r="P6" s="1" t="s">
        <v>309</v>
      </c>
    </row>
    <row r="7" spans="1:16" s="98" customFormat="1" ht="30.75" customHeight="1" x14ac:dyDescent="0.25">
      <c r="A7" s="11"/>
      <c r="B7" s="123">
        <v>1</v>
      </c>
      <c r="C7" s="112" t="s">
        <v>140</v>
      </c>
      <c r="D7" s="106" t="s">
        <v>310</v>
      </c>
      <c r="E7" s="114">
        <v>0</v>
      </c>
      <c r="F7" s="21" t="s">
        <v>829</v>
      </c>
      <c r="G7" s="93">
        <v>1</v>
      </c>
      <c r="H7" s="93"/>
      <c r="I7" s="93"/>
      <c r="J7" s="93"/>
      <c r="K7" s="97">
        <v>1</v>
      </c>
      <c r="L7" s="93" t="s">
        <v>311</v>
      </c>
      <c r="M7" s="93"/>
      <c r="N7" s="93"/>
      <c r="O7" s="97" t="s">
        <v>24</v>
      </c>
      <c r="P7" s="93" t="s">
        <v>130</v>
      </c>
    </row>
    <row r="8" spans="1:16" s="98" customFormat="1" ht="30.75" customHeight="1" x14ac:dyDescent="0.25">
      <c r="A8" s="11"/>
      <c r="B8" s="123">
        <v>2</v>
      </c>
      <c r="C8" s="112" t="s">
        <v>140</v>
      </c>
      <c r="D8" s="106" t="s">
        <v>312</v>
      </c>
      <c r="E8" s="114">
        <v>0</v>
      </c>
      <c r="F8" s="21" t="s">
        <v>830</v>
      </c>
      <c r="G8" s="93"/>
      <c r="H8" s="93">
        <v>1</v>
      </c>
      <c r="I8" s="93"/>
      <c r="J8" s="93"/>
      <c r="K8" s="97">
        <v>1</v>
      </c>
      <c r="L8" s="93" t="s">
        <v>313</v>
      </c>
      <c r="M8" s="93"/>
      <c r="N8" s="93" t="s">
        <v>314</v>
      </c>
      <c r="O8" s="97" t="s">
        <v>24</v>
      </c>
      <c r="P8" s="93" t="s">
        <v>36</v>
      </c>
    </row>
    <row r="9" spans="1:16" s="98" customFormat="1" ht="30.75" customHeight="1" x14ac:dyDescent="0.25">
      <c r="A9" s="11"/>
      <c r="B9" s="123">
        <v>3</v>
      </c>
      <c r="C9" s="112" t="s">
        <v>140</v>
      </c>
      <c r="D9" s="106" t="s">
        <v>315</v>
      </c>
      <c r="E9" s="114">
        <v>0</v>
      </c>
      <c r="F9" s="21" t="s">
        <v>831</v>
      </c>
      <c r="G9" s="93">
        <v>1</v>
      </c>
      <c r="H9" s="93">
        <v>1</v>
      </c>
      <c r="I9" s="93">
        <v>1</v>
      </c>
      <c r="J9" s="93">
        <v>1</v>
      </c>
      <c r="K9" s="97">
        <v>4</v>
      </c>
      <c r="L9" s="93" t="s">
        <v>316</v>
      </c>
      <c r="M9" s="93"/>
      <c r="N9" s="93" t="s">
        <v>317</v>
      </c>
      <c r="O9" s="21" t="s">
        <v>24</v>
      </c>
      <c r="P9" s="93" t="s">
        <v>36</v>
      </c>
    </row>
    <row r="10" spans="1:16" s="98" customFormat="1" ht="30.75" customHeight="1" x14ac:dyDescent="0.25">
      <c r="A10" s="11"/>
      <c r="B10" s="123">
        <v>4</v>
      </c>
      <c r="C10" s="112" t="s">
        <v>140</v>
      </c>
      <c r="D10" s="106" t="s">
        <v>318</v>
      </c>
      <c r="E10" s="114">
        <v>0</v>
      </c>
      <c r="F10" s="21" t="s">
        <v>832</v>
      </c>
      <c r="G10" s="93">
        <v>1</v>
      </c>
      <c r="H10" s="93"/>
      <c r="I10" s="93"/>
      <c r="J10" s="93"/>
      <c r="K10" s="97">
        <v>1</v>
      </c>
      <c r="L10" s="93"/>
      <c r="M10" s="93"/>
      <c r="N10" s="93"/>
      <c r="O10" s="21" t="s">
        <v>24</v>
      </c>
      <c r="P10" s="93" t="s">
        <v>36</v>
      </c>
    </row>
    <row r="11" spans="1:16" s="93" customFormat="1" ht="34.5" customHeight="1" x14ac:dyDescent="0.2">
      <c r="A11" s="5"/>
      <c r="B11" s="123">
        <v>5</v>
      </c>
      <c r="C11" s="65" t="s">
        <v>131</v>
      </c>
      <c r="D11" s="72" t="s">
        <v>319</v>
      </c>
      <c r="E11" s="114">
        <v>0</v>
      </c>
      <c r="F11" s="21" t="s">
        <v>833</v>
      </c>
      <c r="G11" s="21"/>
      <c r="H11" s="21">
        <v>1</v>
      </c>
      <c r="I11" s="21"/>
      <c r="J11" s="21"/>
      <c r="K11" s="22">
        <v>1</v>
      </c>
      <c r="L11" s="21" t="s">
        <v>320</v>
      </c>
      <c r="M11" s="21" t="s">
        <v>321</v>
      </c>
      <c r="N11" s="21" t="s">
        <v>322</v>
      </c>
      <c r="O11" s="21" t="s">
        <v>24</v>
      </c>
      <c r="P11" s="21" t="s">
        <v>130</v>
      </c>
    </row>
    <row r="12" spans="1:16" s="93" customFormat="1" ht="29.25" customHeight="1" x14ac:dyDescent="0.2">
      <c r="A12" s="4"/>
      <c r="B12" s="123">
        <v>6</v>
      </c>
      <c r="C12" s="65" t="s">
        <v>131</v>
      </c>
      <c r="D12" s="72" t="s">
        <v>323</v>
      </c>
      <c r="E12" s="114">
        <v>0</v>
      </c>
      <c r="F12" s="21" t="s">
        <v>834</v>
      </c>
      <c r="G12" s="21"/>
      <c r="H12" s="21"/>
      <c r="I12" s="21">
        <v>1</v>
      </c>
      <c r="J12" s="21"/>
      <c r="K12" s="22">
        <v>1</v>
      </c>
      <c r="L12" s="21" t="s">
        <v>324</v>
      </c>
      <c r="M12" s="21" t="s">
        <v>325</v>
      </c>
      <c r="N12" s="21" t="s">
        <v>326</v>
      </c>
      <c r="O12" s="21" t="s">
        <v>24</v>
      </c>
      <c r="P12" s="21" t="s">
        <v>130</v>
      </c>
    </row>
    <row r="13" spans="1:16" s="93" customFormat="1" ht="28.5" customHeight="1" x14ac:dyDescent="0.2">
      <c r="A13" s="4"/>
      <c r="B13" s="123">
        <v>7</v>
      </c>
      <c r="C13" s="65" t="s">
        <v>131</v>
      </c>
      <c r="D13" s="72" t="s">
        <v>327</v>
      </c>
      <c r="E13" s="114">
        <v>0</v>
      </c>
      <c r="F13" s="21" t="s">
        <v>835</v>
      </c>
      <c r="G13" s="21">
        <v>1</v>
      </c>
      <c r="H13" s="21">
        <v>1</v>
      </c>
      <c r="I13" s="21">
        <v>1</v>
      </c>
      <c r="J13" s="21">
        <v>1</v>
      </c>
      <c r="K13" s="22">
        <v>4</v>
      </c>
      <c r="L13" s="21" t="s">
        <v>328</v>
      </c>
      <c r="M13" s="21" t="s">
        <v>329</v>
      </c>
      <c r="N13" s="21" t="s">
        <v>330</v>
      </c>
      <c r="O13" s="21" t="s">
        <v>24</v>
      </c>
      <c r="P13" s="21" t="s">
        <v>130</v>
      </c>
    </row>
    <row r="14" spans="1:16" s="93" customFormat="1" ht="25.5" x14ac:dyDescent="0.2">
      <c r="A14" s="4"/>
      <c r="B14" s="123">
        <v>8</v>
      </c>
      <c r="C14" s="111" t="s">
        <v>331</v>
      </c>
      <c r="D14" s="72" t="s">
        <v>332</v>
      </c>
      <c r="E14" s="114">
        <v>0</v>
      </c>
      <c r="F14" s="21" t="s">
        <v>836</v>
      </c>
      <c r="G14" s="21"/>
      <c r="H14" s="21"/>
      <c r="I14" s="21">
        <v>1</v>
      </c>
      <c r="J14" s="21"/>
      <c r="K14" s="22">
        <v>1</v>
      </c>
      <c r="L14" s="21" t="s">
        <v>333</v>
      </c>
      <c r="M14" s="21" t="s">
        <v>334</v>
      </c>
      <c r="N14" s="21" t="s">
        <v>335</v>
      </c>
      <c r="O14" s="21" t="s">
        <v>24</v>
      </c>
      <c r="P14" s="21" t="s">
        <v>130</v>
      </c>
    </row>
    <row r="15" spans="1:16" s="93" customFormat="1" ht="25.5" x14ac:dyDescent="0.2">
      <c r="A15" s="4"/>
      <c r="B15" s="123">
        <v>9</v>
      </c>
      <c r="C15" s="111" t="s">
        <v>331</v>
      </c>
      <c r="D15" s="72" t="s">
        <v>336</v>
      </c>
      <c r="E15" s="114">
        <v>0</v>
      </c>
      <c r="F15" s="21" t="s">
        <v>837</v>
      </c>
      <c r="G15" s="21"/>
      <c r="H15" s="21"/>
      <c r="I15" s="21">
        <v>1</v>
      </c>
      <c r="J15" s="21"/>
      <c r="K15" s="22">
        <v>1</v>
      </c>
      <c r="L15" s="21" t="s">
        <v>333</v>
      </c>
      <c r="M15" s="21" t="s">
        <v>334</v>
      </c>
      <c r="N15" s="21" t="s">
        <v>335</v>
      </c>
      <c r="O15" s="21" t="s">
        <v>24</v>
      </c>
      <c r="P15" s="21" t="s">
        <v>130</v>
      </c>
    </row>
    <row r="16" spans="1:16" s="93" customFormat="1" ht="25.5" x14ac:dyDescent="0.2">
      <c r="A16" s="4"/>
      <c r="B16" s="123">
        <v>10</v>
      </c>
      <c r="C16" s="111" t="s">
        <v>331</v>
      </c>
      <c r="D16" s="72" t="s">
        <v>337</v>
      </c>
      <c r="E16" s="114">
        <v>0</v>
      </c>
      <c r="F16" s="21" t="s">
        <v>838</v>
      </c>
      <c r="I16" s="93">
        <v>1</v>
      </c>
      <c r="K16" s="97">
        <v>1</v>
      </c>
      <c r="L16" s="93" t="s">
        <v>338</v>
      </c>
      <c r="O16" s="21" t="s">
        <v>24</v>
      </c>
      <c r="P16" s="21" t="s">
        <v>130</v>
      </c>
    </row>
    <row r="17" spans="1:16" s="93" customFormat="1" ht="25.5" x14ac:dyDescent="0.2">
      <c r="A17" s="4"/>
      <c r="B17" s="123">
        <v>11</v>
      </c>
      <c r="C17" s="111" t="s">
        <v>331</v>
      </c>
      <c r="D17" s="72" t="s">
        <v>339</v>
      </c>
      <c r="E17" s="114">
        <v>0</v>
      </c>
      <c r="F17" s="21" t="s">
        <v>839</v>
      </c>
      <c r="G17" s="21"/>
      <c r="H17" s="21"/>
      <c r="I17" s="21"/>
      <c r="J17" s="21">
        <v>1</v>
      </c>
      <c r="K17" s="22">
        <v>1</v>
      </c>
      <c r="L17" s="21" t="s">
        <v>340</v>
      </c>
      <c r="M17" s="21"/>
      <c r="N17" s="21"/>
      <c r="O17" s="21" t="s">
        <v>24</v>
      </c>
      <c r="P17" s="21" t="s">
        <v>130</v>
      </c>
    </row>
    <row r="18" spans="1:16" s="93" customFormat="1" ht="29.25" customHeight="1" x14ac:dyDescent="0.2">
      <c r="A18" s="4"/>
      <c r="B18" s="123">
        <v>12</v>
      </c>
      <c r="C18" s="111" t="s">
        <v>331</v>
      </c>
      <c r="D18" s="72" t="s">
        <v>341</v>
      </c>
      <c r="E18" s="114">
        <v>0</v>
      </c>
      <c r="F18" s="21" t="s">
        <v>840</v>
      </c>
      <c r="G18" s="21">
        <v>1</v>
      </c>
      <c r="H18" s="21"/>
      <c r="I18" s="21"/>
      <c r="J18" s="21"/>
      <c r="K18" s="22">
        <v>1</v>
      </c>
      <c r="L18" s="21" t="s">
        <v>342</v>
      </c>
      <c r="M18" s="21" t="s">
        <v>343</v>
      </c>
      <c r="N18" s="21" t="s">
        <v>344</v>
      </c>
      <c r="O18" s="21" t="s">
        <v>24</v>
      </c>
      <c r="P18" s="21" t="s">
        <v>130</v>
      </c>
    </row>
    <row r="19" spans="1:16" s="93" customFormat="1" ht="39" customHeight="1" x14ac:dyDescent="0.2">
      <c r="A19" s="4"/>
      <c r="B19" s="123">
        <v>13</v>
      </c>
      <c r="C19" s="65" t="s">
        <v>345</v>
      </c>
      <c r="D19" s="72" t="s">
        <v>346</v>
      </c>
      <c r="E19" s="114">
        <v>0</v>
      </c>
      <c r="F19" s="21" t="s">
        <v>841</v>
      </c>
      <c r="G19" s="21">
        <v>1</v>
      </c>
      <c r="H19" s="21">
        <v>1</v>
      </c>
      <c r="I19" s="21">
        <v>1</v>
      </c>
      <c r="J19" s="21">
        <v>1</v>
      </c>
      <c r="K19" s="22">
        <v>4</v>
      </c>
      <c r="L19" s="21" t="s">
        <v>347</v>
      </c>
      <c r="M19" s="21"/>
      <c r="N19" s="21"/>
      <c r="O19" s="21" t="s">
        <v>24</v>
      </c>
      <c r="P19" s="21" t="s">
        <v>130</v>
      </c>
    </row>
    <row r="20" spans="1:16" s="93" customFormat="1" ht="54" customHeight="1" x14ac:dyDescent="0.2">
      <c r="A20" s="4"/>
      <c r="B20" s="123">
        <v>14</v>
      </c>
      <c r="C20" s="65" t="s">
        <v>345</v>
      </c>
      <c r="D20" s="72" t="s">
        <v>348</v>
      </c>
      <c r="E20" s="114">
        <v>0</v>
      </c>
      <c r="F20" s="21" t="s">
        <v>842</v>
      </c>
      <c r="G20" s="21"/>
      <c r="H20" s="21"/>
      <c r="I20" s="21"/>
      <c r="J20" s="21">
        <v>1</v>
      </c>
      <c r="K20" s="22">
        <v>1</v>
      </c>
      <c r="L20" s="21" t="s">
        <v>349</v>
      </c>
      <c r="M20" s="21" t="s">
        <v>350</v>
      </c>
      <c r="N20" s="21" t="s">
        <v>334</v>
      </c>
      <c r="O20" s="21" t="s">
        <v>24</v>
      </c>
      <c r="P20" s="21" t="s">
        <v>130</v>
      </c>
    </row>
    <row r="21" spans="1:16" s="93" customFormat="1" ht="25.5" x14ac:dyDescent="0.2">
      <c r="A21" s="4"/>
      <c r="B21" s="123">
        <v>15</v>
      </c>
      <c r="C21" s="65" t="s">
        <v>345</v>
      </c>
      <c r="D21" s="72" t="s">
        <v>351</v>
      </c>
      <c r="E21" s="114">
        <v>0</v>
      </c>
      <c r="F21" s="21" t="s">
        <v>843</v>
      </c>
      <c r="G21" s="21"/>
      <c r="H21" s="21">
        <v>1</v>
      </c>
      <c r="I21" s="21"/>
      <c r="J21" s="21"/>
      <c r="K21" s="22">
        <v>1</v>
      </c>
      <c r="L21" s="21" t="s">
        <v>349</v>
      </c>
      <c r="M21" s="21" t="s">
        <v>350</v>
      </c>
      <c r="N21" s="21" t="s">
        <v>334</v>
      </c>
      <c r="O21" s="21" t="s">
        <v>24</v>
      </c>
      <c r="P21" s="21" t="s">
        <v>130</v>
      </c>
    </row>
    <row r="22" spans="1:16" s="93" customFormat="1" ht="25.5" x14ac:dyDescent="0.2">
      <c r="A22" s="4"/>
      <c r="B22" s="123">
        <v>16</v>
      </c>
      <c r="C22" s="65" t="s">
        <v>345</v>
      </c>
      <c r="D22" s="72" t="s">
        <v>352</v>
      </c>
      <c r="E22" s="114">
        <v>0</v>
      </c>
      <c r="F22" s="21" t="s">
        <v>844</v>
      </c>
      <c r="G22" s="21"/>
      <c r="H22" s="21">
        <v>1</v>
      </c>
      <c r="I22" s="21"/>
      <c r="J22" s="21"/>
      <c r="K22" s="22">
        <v>1</v>
      </c>
      <c r="L22" s="21" t="s">
        <v>349</v>
      </c>
      <c r="M22" s="21" t="s">
        <v>350</v>
      </c>
      <c r="N22" s="21" t="s">
        <v>334</v>
      </c>
      <c r="O22" s="21" t="s">
        <v>24</v>
      </c>
      <c r="P22" s="21" t="s">
        <v>130</v>
      </c>
    </row>
    <row r="23" spans="1:16" s="93" customFormat="1" ht="25.5" x14ac:dyDescent="0.2">
      <c r="A23" s="4"/>
      <c r="B23" s="123">
        <v>17</v>
      </c>
      <c r="C23" s="65" t="s">
        <v>345</v>
      </c>
      <c r="D23" s="72" t="s">
        <v>353</v>
      </c>
      <c r="E23" s="114">
        <v>0</v>
      </c>
      <c r="F23" s="21" t="s">
        <v>845</v>
      </c>
      <c r="G23" s="21"/>
      <c r="H23" s="21"/>
      <c r="I23" s="21">
        <v>1</v>
      </c>
      <c r="J23" s="21"/>
      <c r="K23" s="22">
        <v>1</v>
      </c>
      <c r="L23" s="21" t="s">
        <v>354</v>
      </c>
      <c r="M23" s="21"/>
      <c r="N23" s="21"/>
      <c r="O23" s="21" t="s">
        <v>24</v>
      </c>
      <c r="P23" s="21" t="s">
        <v>130</v>
      </c>
    </row>
    <row r="24" spans="1:16" s="93" customFormat="1" ht="25.5" x14ac:dyDescent="0.2">
      <c r="A24" s="4"/>
      <c r="B24" s="123">
        <v>18</v>
      </c>
      <c r="C24" s="65" t="s">
        <v>135</v>
      </c>
      <c r="D24" s="72" t="s">
        <v>355</v>
      </c>
      <c r="E24" s="114">
        <v>0</v>
      </c>
      <c r="F24" s="21" t="s">
        <v>846</v>
      </c>
      <c r="G24" s="21"/>
      <c r="H24" s="21">
        <v>1</v>
      </c>
      <c r="I24" s="21"/>
      <c r="J24" s="21"/>
      <c r="K24" s="22">
        <v>1</v>
      </c>
      <c r="L24" s="21" t="s">
        <v>342</v>
      </c>
      <c r="M24" s="21" t="s">
        <v>356</v>
      </c>
      <c r="N24" s="21" t="s">
        <v>357</v>
      </c>
      <c r="O24" s="21" t="s">
        <v>24</v>
      </c>
      <c r="P24" s="21" t="s">
        <v>130</v>
      </c>
    </row>
    <row r="25" spans="1:16" s="93" customFormat="1" ht="25.5" x14ac:dyDescent="0.2">
      <c r="A25" s="4"/>
      <c r="B25" s="123">
        <v>19</v>
      </c>
      <c r="C25" s="111" t="s">
        <v>331</v>
      </c>
      <c r="D25" s="72" t="s">
        <v>358</v>
      </c>
      <c r="E25" s="114">
        <v>0</v>
      </c>
      <c r="F25" s="21" t="s">
        <v>847</v>
      </c>
      <c r="G25" s="93">
        <v>1</v>
      </c>
      <c r="K25" s="97">
        <v>1</v>
      </c>
      <c r="O25" s="93" t="s">
        <v>24</v>
      </c>
    </row>
    <row r="26" spans="1:16" s="93" customFormat="1" ht="38.25" x14ac:dyDescent="0.2">
      <c r="A26" s="4"/>
      <c r="B26" s="123">
        <v>20</v>
      </c>
      <c r="C26" s="111" t="s">
        <v>331</v>
      </c>
      <c r="D26" s="72" t="s">
        <v>359</v>
      </c>
      <c r="E26" s="114">
        <v>0</v>
      </c>
      <c r="F26" s="21" t="s">
        <v>360</v>
      </c>
      <c r="G26" s="21"/>
      <c r="H26" s="21">
        <v>1</v>
      </c>
      <c r="I26" s="21">
        <v>1</v>
      </c>
      <c r="J26" s="21">
        <v>1</v>
      </c>
      <c r="K26" s="22">
        <v>1</v>
      </c>
      <c r="L26" s="21" t="s">
        <v>361</v>
      </c>
      <c r="M26" s="21" t="s">
        <v>347</v>
      </c>
      <c r="N26" s="21"/>
      <c r="O26" s="21" t="s">
        <v>24</v>
      </c>
      <c r="P26" s="21" t="s">
        <v>130</v>
      </c>
    </row>
    <row r="27" spans="1:16" s="93" customFormat="1" ht="76.5" customHeight="1" x14ac:dyDescent="0.2">
      <c r="A27" s="4"/>
      <c r="B27" s="123">
        <v>21</v>
      </c>
      <c r="C27" s="65" t="s">
        <v>138</v>
      </c>
      <c r="D27" s="72" t="s">
        <v>362</v>
      </c>
      <c r="E27" s="114">
        <v>0</v>
      </c>
      <c r="F27" s="21" t="s">
        <v>848</v>
      </c>
      <c r="G27" s="21">
        <v>1</v>
      </c>
      <c r="H27" s="21"/>
      <c r="I27" s="21"/>
      <c r="J27" s="21"/>
      <c r="K27" s="22">
        <v>1</v>
      </c>
      <c r="L27" s="21" t="s">
        <v>363</v>
      </c>
      <c r="M27" s="21"/>
      <c r="N27" s="21" t="s">
        <v>364</v>
      </c>
      <c r="O27" s="21" t="s">
        <v>58</v>
      </c>
      <c r="P27" s="21"/>
    </row>
    <row r="28" spans="1:16" s="93" customFormat="1" ht="40.5" customHeight="1" x14ac:dyDescent="0.2">
      <c r="A28" s="4"/>
      <c r="B28" s="123">
        <v>144</v>
      </c>
      <c r="C28" s="67" t="s">
        <v>641</v>
      </c>
      <c r="D28" s="72" t="s">
        <v>642</v>
      </c>
      <c r="E28" s="114">
        <v>95207020</v>
      </c>
      <c r="F28" s="21" t="s">
        <v>820</v>
      </c>
      <c r="G28" s="21">
        <v>3</v>
      </c>
      <c r="H28" s="21">
        <v>3</v>
      </c>
      <c r="I28" s="21">
        <v>3</v>
      </c>
      <c r="J28" s="21">
        <v>3</v>
      </c>
      <c r="K28" s="22">
        <v>12</v>
      </c>
      <c r="L28" s="21" t="s">
        <v>643</v>
      </c>
      <c r="M28" s="21" t="s">
        <v>644</v>
      </c>
      <c r="N28" s="21" t="s">
        <v>645</v>
      </c>
      <c r="O28" s="21" t="s">
        <v>65</v>
      </c>
      <c r="P28" s="21" t="s">
        <v>65</v>
      </c>
    </row>
    <row r="29" spans="1:16" s="93" customFormat="1" ht="38.25" customHeight="1" x14ac:dyDescent="0.2">
      <c r="A29" s="4"/>
      <c r="B29" s="123">
        <v>23</v>
      </c>
      <c r="C29" s="65" t="s">
        <v>138</v>
      </c>
      <c r="D29" s="72" t="s">
        <v>369</v>
      </c>
      <c r="E29" s="114">
        <v>0</v>
      </c>
      <c r="F29" s="21" t="s">
        <v>849</v>
      </c>
      <c r="G29" s="21">
        <v>1</v>
      </c>
      <c r="H29" s="21"/>
      <c r="I29" s="21"/>
      <c r="J29" s="21"/>
      <c r="K29" s="22">
        <v>1</v>
      </c>
      <c r="L29" s="21"/>
      <c r="M29" s="21" t="s">
        <v>370</v>
      </c>
      <c r="N29" s="21" t="s">
        <v>364</v>
      </c>
      <c r="O29" s="21" t="s">
        <v>58</v>
      </c>
      <c r="P29" s="21"/>
    </row>
    <row r="30" spans="1:16" s="93" customFormat="1" ht="25.5" x14ac:dyDescent="0.2">
      <c r="A30" s="4"/>
      <c r="B30" s="123">
        <v>24</v>
      </c>
      <c r="C30" s="92" t="s">
        <v>144</v>
      </c>
      <c r="D30" s="106" t="s">
        <v>371</v>
      </c>
      <c r="E30" s="114">
        <v>0</v>
      </c>
      <c r="F30" s="21" t="s">
        <v>850</v>
      </c>
      <c r="G30" s="93">
        <v>1</v>
      </c>
      <c r="H30" s="93">
        <v>1</v>
      </c>
      <c r="I30" s="93">
        <v>1</v>
      </c>
      <c r="J30" s="93">
        <v>1</v>
      </c>
      <c r="K30" s="97">
        <v>4</v>
      </c>
      <c r="L30" s="93" t="s">
        <v>372</v>
      </c>
      <c r="O30" s="21" t="s">
        <v>58</v>
      </c>
    </row>
    <row r="31" spans="1:16" s="93" customFormat="1" ht="38.25" customHeight="1" x14ac:dyDescent="0.2">
      <c r="A31" s="4"/>
      <c r="B31" s="123">
        <v>25</v>
      </c>
      <c r="C31" s="65" t="s">
        <v>138</v>
      </c>
      <c r="D31" s="72" t="s">
        <v>373</v>
      </c>
      <c r="E31" s="114">
        <v>0</v>
      </c>
      <c r="F31" s="21" t="s">
        <v>851</v>
      </c>
      <c r="G31" s="21">
        <v>3</v>
      </c>
      <c r="H31" s="21">
        <v>3</v>
      </c>
      <c r="I31" s="21">
        <v>3</v>
      </c>
      <c r="J31" s="21">
        <v>3</v>
      </c>
      <c r="K31" s="22">
        <v>12</v>
      </c>
      <c r="L31" s="21" t="s">
        <v>374</v>
      </c>
      <c r="M31" s="21" t="s">
        <v>375</v>
      </c>
      <c r="N31" s="21"/>
      <c r="O31" s="21" t="s">
        <v>58</v>
      </c>
      <c r="P31" s="21"/>
    </row>
    <row r="32" spans="1:16" s="93" customFormat="1" ht="25.5" customHeight="1" x14ac:dyDescent="0.2">
      <c r="A32" s="4"/>
      <c r="B32" s="123">
        <v>26</v>
      </c>
      <c r="C32" s="65" t="s">
        <v>138</v>
      </c>
      <c r="D32" s="72" t="s">
        <v>376</v>
      </c>
      <c r="E32" s="114">
        <v>0</v>
      </c>
      <c r="F32" s="21" t="s">
        <v>852</v>
      </c>
      <c r="G32" s="21">
        <v>1</v>
      </c>
      <c r="H32" s="21">
        <v>1</v>
      </c>
      <c r="I32" s="21">
        <v>1</v>
      </c>
      <c r="J32" s="21">
        <v>1</v>
      </c>
      <c r="K32" s="22">
        <v>4</v>
      </c>
      <c r="L32" s="21" t="s">
        <v>377</v>
      </c>
      <c r="M32" s="21" t="s">
        <v>378</v>
      </c>
      <c r="N32" s="21"/>
      <c r="O32" s="21" t="s">
        <v>58</v>
      </c>
      <c r="P32" s="21"/>
    </row>
    <row r="33" spans="1:16" s="93" customFormat="1" ht="25.5" customHeight="1" x14ac:dyDescent="0.2">
      <c r="A33" s="4"/>
      <c r="B33" s="123">
        <v>27</v>
      </c>
      <c r="C33" s="65" t="s">
        <v>138</v>
      </c>
      <c r="D33" s="72" t="s">
        <v>379</v>
      </c>
      <c r="E33" s="114">
        <v>0</v>
      </c>
      <c r="F33" s="21" t="s">
        <v>853</v>
      </c>
      <c r="G33" s="21"/>
      <c r="H33" s="21">
        <v>1</v>
      </c>
      <c r="I33" s="21"/>
      <c r="J33" s="21"/>
      <c r="K33" s="22">
        <v>1</v>
      </c>
      <c r="L33" s="21" t="s">
        <v>380</v>
      </c>
      <c r="M33" s="21"/>
      <c r="N33" s="21"/>
      <c r="O33" s="21" t="s">
        <v>58</v>
      </c>
      <c r="P33" s="21"/>
    </row>
    <row r="34" spans="1:16" s="93" customFormat="1" ht="25.5" customHeight="1" x14ac:dyDescent="0.2">
      <c r="A34" s="4"/>
      <c r="B34" s="123">
        <v>28</v>
      </c>
      <c r="C34" s="65" t="s">
        <v>138</v>
      </c>
      <c r="D34" s="72" t="s">
        <v>381</v>
      </c>
      <c r="E34" s="114">
        <v>0</v>
      </c>
      <c r="F34" s="21" t="s">
        <v>854</v>
      </c>
      <c r="G34" s="21">
        <v>1</v>
      </c>
      <c r="H34" s="21">
        <v>1</v>
      </c>
      <c r="I34" s="21">
        <v>1</v>
      </c>
      <c r="J34" s="21">
        <v>1</v>
      </c>
      <c r="K34" s="22">
        <v>4</v>
      </c>
      <c r="L34" s="21" t="s">
        <v>382</v>
      </c>
      <c r="M34" s="21" t="s">
        <v>383</v>
      </c>
      <c r="N34" s="21"/>
      <c r="O34" s="21" t="s">
        <v>58</v>
      </c>
      <c r="P34" s="21"/>
    </row>
    <row r="35" spans="1:16" s="93" customFormat="1" ht="25.5" customHeight="1" x14ac:dyDescent="0.2">
      <c r="A35" s="4"/>
      <c r="B35" s="123">
        <v>29</v>
      </c>
      <c r="C35" s="65" t="s">
        <v>138</v>
      </c>
      <c r="D35" s="72" t="s">
        <v>384</v>
      </c>
      <c r="E35" s="114">
        <v>0</v>
      </c>
      <c r="F35" s="21" t="s">
        <v>855</v>
      </c>
      <c r="G35" s="21"/>
      <c r="H35" s="21">
        <v>1</v>
      </c>
      <c r="I35" s="21"/>
      <c r="J35" s="21"/>
      <c r="K35" s="22">
        <v>1</v>
      </c>
      <c r="L35" s="21" t="s">
        <v>385</v>
      </c>
      <c r="M35" s="21" t="s">
        <v>386</v>
      </c>
      <c r="N35" s="21"/>
      <c r="O35" s="21" t="s">
        <v>58</v>
      </c>
      <c r="P35" s="21"/>
    </row>
    <row r="36" spans="1:16" s="93" customFormat="1" ht="25.5" customHeight="1" x14ac:dyDescent="0.2">
      <c r="A36" s="4"/>
      <c r="B36" s="123">
        <v>30</v>
      </c>
      <c r="C36" s="65" t="s">
        <v>138</v>
      </c>
      <c r="D36" s="72" t="s">
        <v>387</v>
      </c>
      <c r="E36" s="114">
        <v>0</v>
      </c>
      <c r="F36" s="21" t="s">
        <v>856</v>
      </c>
      <c r="G36" s="21">
        <v>3</v>
      </c>
      <c r="H36" s="21">
        <v>3</v>
      </c>
      <c r="I36" s="21">
        <v>3</v>
      </c>
      <c r="J36" s="21">
        <v>3</v>
      </c>
      <c r="K36" s="22">
        <v>12</v>
      </c>
      <c r="L36" s="21" t="s">
        <v>388</v>
      </c>
      <c r="M36" s="21" t="s">
        <v>389</v>
      </c>
      <c r="N36" s="21" t="s">
        <v>390</v>
      </c>
      <c r="O36" s="21" t="s">
        <v>58</v>
      </c>
      <c r="P36" s="21"/>
    </row>
    <row r="37" spans="1:16" s="93" customFormat="1" ht="25.5" customHeight="1" x14ac:dyDescent="0.2">
      <c r="A37" s="4"/>
      <c r="B37" s="123">
        <v>22</v>
      </c>
      <c r="C37" s="65" t="s">
        <v>138</v>
      </c>
      <c r="D37" s="72" t="s">
        <v>365</v>
      </c>
      <c r="E37" s="114">
        <v>4689000</v>
      </c>
      <c r="F37" s="21" t="s">
        <v>821</v>
      </c>
      <c r="G37" s="21">
        <v>1</v>
      </c>
      <c r="H37" s="21">
        <v>1</v>
      </c>
      <c r="I37" s="21">
        <v>1</v>
      </c>
      <c r="J37" s="21">
        <v>1</v>
      </c>
      <c r="K37" s="22">
        <v>4</v>
      </c>
      <c r="L37" s="21" t="s">
        <v>366</v>
      </c>
      <c r="M37" s="21" t="s">
        <v>367</v>
      </c>
      <c r="N37" s="21" t="s">
        <v>368</v>
      </c>
      <c r="O37" s="21" t="s">
        <v>58</v>
      </c>
      <c r="P37" s="21"/>
    </row>
    <row r="38" spans="1:16" s="93" customFormat="1" ht="39.75" customHeight="1" x14ac:dyDescent="0.2">
      <c r="A38" s="4"/>
      <c r="B38" s="123">
        <v>32</v>
      </c>
      <c r="C38" s="112" t="s">
        <v>140</v>
      </c>
      <c r="D38" s="106" t="s">
        <v>395</v>
      </c>
      <c r="E38" s="114">
        <v>0</v>
      </c>
      <c r="F38" s="21" t="s">
        <v>857</v>
      </c>
      <c r="H38" s="93">
        <v>1</v>
      </c>
      <c r="I38" s="93">
        <v>1</v>
      </c>
      <c r="J38" s="93">
        <v>1</v>
      </c>
      <c r="K38" s="97">
        <v>3</v>
      </c>
      <c r="L38" s="93" t="s">
        <v>396</v>
      </c>
      <c r="N38" s="93" t="s">
        <v>397</v>
      </c>
      <c r="O38" s="21" t="s">
        <v>58</v>
      </c>
    </row>
    <row r="39" spans="1:16" s="93" customFormat="1" ht="39.75" customHeight="1" x14ac:dyDescent="0.2">
      <c r="A39" s="4"/>
      <c r="B39" s="123">
        <v>33</v>
      </c>
      <c r="C39" s="112" t="s">
        <v>140</v>
      </c>
      <c r="D39" s="106" t="s">
        <v>398</v>
      </c>
      <c r="E39" s="114">
        <v>0</v>
      </c>
      <c r="F39" s="21" t="s">
        <v>858</v>
      </c>
      <c r="G39" s="93">
        <v>3</v>
      </c>
      <c r="H39" s="93">
        <v>3</v>
      </c>
      <c r="I39" s="93">
        <v>3</v>
      </c>
      <c r="J39" s="93">
        <v>3</v>
      </c>
      <c r="K39" s="97">
        <v>12</v>
      </c>
      <c r="L39" s="93" t="s">
        <v>399</v>
      </c>
      <c r="N39" s="93" t="s">
        <v>400</v>
      </c>
      <c r="O39" s="21" t="s">
        <v>58</v>
      </c>
    </row>
    <row r="40" spans="1:16" s="93" customFormat="1" ht="39.75" customHeight="1" x14ac:dyDescent="0.2">
      <c r="A40" s="4"/>
      <c r="B40" s="123">
        <v>34</v>
      </c>
      <c r="C40" s="112" t="s">
        <v>140</v>
      </c>
      <c r="D40" s="106" t="s">
        <v>401</v>
      </c>
      <c r="E40" s="114">
        <v>0</v>
      </c>
      <c r="F40" s="21" t="s">
        <v>859</v>
      </c>
      <c r="G40" s="93">
        <v>1</v>
      </c>
      <c r="K40" s="97">
        <v>1</v>
      </c>
      <c r="L40" s="93" t="s">
        <v>402</v>
      </c>
      <c r="N40" s="93" t="s">
        <v>403</v>
      </c>
      <c r="O40" s="21" t="s">
        <v>58</v>
      </c>
    </row>
    <row r="41" spans="1:16" s="93" customFormat="1" ht="38.25" customHeight="1" x14ac:dyDescent="0.2">
      <c r="A41" s="4"/>
      <c r="B41" s="123">
        <v>35</v>
      </c>
      <c r="C41" s="65" t="s">
        <v>391</v>
      </c>
      <c r="D41" s="72" t="s">
        <v>404</v>
      </c>
      <c r="E41" s="114">
        <v>0</v>
      </c>
      <c r="F41" s="21" t="s">
        <v>860</v>
      </c>
      <c r="G41" s="21">
        <v>1</v>
      </c>
      <c r="H41" s="21"/>
      <c r="I41" s="21"/>
      <c r="J41" s="21"/>
      <c r="K41" s="22">
        <v>1</v>
      </c>
      <c r="L41" s="21" t="s">
        <v>349</v>
      </c>
      <c r="M41" s="21" t="s">
        <v>350</v>
      </c>
      <c r="N41" s="21" t="s">
        <v>334</v>
      </c>
      <c r="O41" s="21" t="s">
        <v>58</v>
      </c>
      <c r="P41" s="21"/>
    </row>
    <row r="42" spans="1:16" s="93" customFormat="1" ht="25.5" x14ac:dyDescent="0.2">
      <c r="A42" s="4"/>
      <c r="B42" s="123">
        <v>36</v>
      </c>
      <c r="C42" s="111" t="s">
        <v>150</v>
      </c>
      <c r="D42" s="72" t="s">
        <v>405</v>
      </c>
      <c r="E42" s="114">
        <v>0</v>
      </c>
      <c r="F42" s="21" t="s">
        <v>861</v>
      </c>
      <c r="G42" s="21">
        <v>1</v>
      </c>
      <c r="H42" s="21">
        <v>1</v>
      </c>
      <c r="I42" s="21">
        <v>1</v>
      </c>
      <c r="J42" s="21">
        <v>1</v>
      </c>
      <c r="K42" s="22">
        <v>4</v>
      </c>
      <c r="L42" s="21" t="s">
        <v>406</v>
      </c>
      <c r="M42" s="21"/>
      <c r="N42" s="21"/>
      <c r="O42" s="21" t="s">
        <v>24</v>
      </c>
      <c r="P42" s="21" t="s">
        <v>42</v>
      </c>
    </row>
    <row r="43" spans="1:16" s="93" customFormat="1" ht="38.25" customHeight="1" x14ac:dyDescent="0.2">
      <c r="A43" s="4"/>
      <c r="B43" s="123">
        <v>37</v>
      </c>
      <c r="C43" s="65" t="s">
        <v>407</v>
      </c>
      <c r="D43" s="72" t="s">
        <v>408</v>
      </c>
      <c r="E43" s="114">
        <v>0</v>
      </c>
      <c r="F43" s="21" t="s">
        <v>862</v>
      </c>
      <c r="G43" s="21"/>
      <c r="H43" s="21">
        <v>1</v>
      </c>
      <c r="I43" s="21"/>
      <c r="J43" s="21">
        <v>1</v>
      </c>
      <c r="K43" s="22">
        <v>2</v>
      </c>
      <c r="L43" s="21" t="s">
        <v>409</v>
      </c>
      <c r="M43" s="21"/>
      <c r="N43" s="21"/>
      <c r="O43" s="21" t="s">
        <v>24</v>
      </c>
      <c r="P43" s="21" t="s">
        <v>42</v>
      </c>
    </row>
    <row r="44" spans="1:16" s="93" customFormat="1" ht="25.5" x14ac:dyDescent="0.2">
      <c r="A44" s="4"/>
      <c r="B44" s="123">
        <v>38</v>
      </c>
      <c r="C44" s="65" t="s">
        <v>150</v>
      </c>
      <c r="D44" s="72" t="s">
        <v>410</v>
      </c>
      <c r="E44" s="114">
        <v>0</v>
      </c>
      <c r="F44" s="21" t="s">
        <v>863</v>
      </c>
      <c r="G44" s="21">
        <v>3</v>
      </c>
      <c r="H44" s="21">
        <v>3</v>
      </c>
      <c r="I44" s="21">
        <v>3</v>
      </c>
      <c r="J44" s="21">
        <v>3</v>
      </c>
      <c r="K44" s="22">
        <v>12</v>
      </c>
      <c r="L44" s="21" t="s">
        <v>406</v>
      </c>
      <c r="M44" s="21"/>
      <c r="N44" s="21"/>
      <c r="O44" s="21" t="s">
        <v>24</v>
      </c>
      <c r="P44" s="21" t="s">
        <v>42</v>
      </c>
    </row>
    <row r="45" spans="1:16" s="93" customFormat="1" ht="38.25" x14ac:dyDescent="0.2">
      <c r="A45" s="4"/>
      <c r="B45" s="123">
        <v>39</v>
      </c>
      <c r="C45" s="65" t="s">
        <v>150</v>
      </c>
      <c r="D45" s="72" t="s">
        <v>411</v>
      </c>
      <c r="E45" s="114">
        <v>0</v>
      </c>
      <c r="F45" s="21" t="s">
        <v>864</v>
      </c>
      <c r="G45" s="21"/>
      <c r="H45" s="21">
        <v>1</v>
      </c>
      <c r="I45" s="21"/>
      <c r="J45" s="21"/>
      <c r="K45" s="22">
        <v>1</v>
      </c>
      <c r="L45" s="21" t="s">
        <v>412</v>
      </c>
      <c r="M45" s="21"/>
      <c r="N45" s="21"/>
      <c r="O45" s="21" t="s">
        <v>24</v>
      </c>
      <c r="P45" s="21" t="s">
        <v>42</v>
      </c>
    </row>
    <row r="46" spans="1:16" s="96" customFormat="1" ht="51" customHeight="1" x14ac:dyDescent="0.25">
      <c r="A46" s="102"/>
      <c r="B46" s="123">
        <v>40</v>
      </c>
      <c r="C46" s="65" t="s">
        <v>407</v>
      </c>
      <c r="D46" s="72" t="s">
        <v>413</v>
      </c>
      <c r="E46" s="114">
        <v>0</v>
      </c>
      <c r="F46" s="21" t="s">
        <v>865</v>
      </c>
      <c r="G46" s="21">
        <v>3</v>
      </c>
      <c r="H46" s="21">
        <v>3</v>
      </c>
      <c r="I46" s="21">
        <v>3</v>
      </c>
      <c r="J46" s="21">
        <v>3</v>
      </c>
      <c r="K46" s="22">
        <v>12</v>
      </c>
      <c r="L46" s="21" t="s">
        <v>414</v>
      </c>
      <c r="M46" s="64"/>
      <c r="N46" s="64"/>
      <c r="O46" s="21" t="s">
        <v>24</v>
      </c>
      <c r="P46" s="21" t="s">
        <v>42</v>
      </c>
    </row>
    <row r="47" spans="1:16" s="93" customFormat="1" ht="38.25" customHeight="1" x14ac:dyDescent="0.2">
      <c r="A47" s="4"/>
      <c r="B47" s="123">
        <v>41</v>
      </c>
      <c r="C47" s="65" t="s">
        <v>150</v>
      </c>
      <c r="D47" s="72" t="s">
        <v>415</v>
      </c>
      <c r="E47" s="114">
        <v>0</v>
      </c>
      <c r="F47" s="21" t="s">
        <v>866</v>
      </c>
      <c r="G47" s="21">
        <v>3</v>
      </c>
      <c r="H47" s="21">
        <v>3</v>
      </c>
      <c r="I47" s="21">
        <v>3</v>
      </c>
      <c r="J47" s="21">
        <v>3</v>
      </c>
      <c r="K47" s="22">
        <v>12</v>
      </c>
      <c r="L47" s="21" t="s">
        <v>416</v>
      </c>
      <c r="M47" s="21"/>
      <c r="N47" s="21"/>
      <c r="O47" s="21" t="s">
        <v>24</v>
      </c>
      <c r="P47" s="21" t="s">
        <v>42</v>
      </c>
    </row>
    <row r="48" spans="1:16" s="93" customFormat="1" ht="38.25" customHeight="1" x14ac:dyDescent="0.2">
      <c r="A48" s="4"/>
      <c r="B48" s="123">
        <v>42</v>
      </c>
      <c r="C48" s="111" t="s">
        <v>150</v>
      </c>
      <c r="D48" s="72" t="s">
        <v>417</v>
      </c>
      <c r="E48" s="114">
        <v>0</v>
      </c>
      <c r="F48" s="21" t="s">
        <v>867</v>
      </c>
      <c r="G48" s="21">
        <v>3</v>
      </c>
      <c r="H48" s="21">
        <v>3</v>
      </c>
      <c r="I48" s="21">
        <v>3</v>
      </c>
      <c r="J48" s="21">
        <v>3</v>
      </c>
      <c r="K48" s="22">
        <v>12</v>
      </c>
      <c r="L48" s="21" t="s">
        <v>418</v>
      </c>
      <c r="M48" s="21"/>
      <c r="N48" s="21"/>
      <c r="O48" s="21" t="s">
        <v>24</v>
      </c>
      <c r="P48" s="21" t="s">
        <v>42</v>
      </c>
    </row>
    <row r="49" spans="1:16" s="93" customFormat="1" ht="25.5" customHeight="1" x14ac:dyDescent="0.2">
      <c r="A49" s="4"/>
      <c r="B49" s="123">
        <v>43</v>
      </c>
      <c r="C49" s="65" t="s">
        <v>153</v>
      </c>
      <c r="D49" s="72" t="s">
        <v>419</v>
      </c>
      <c r="E49" s="114">
        <v>0</v>
      </c>
      <c r="F49" s="21" t="s">
        <v>868</v>
      </c>
      <c r="G49" s="21">
        <v>3</v>
      </c>
      <c r="H49" s="21">
        <v>4</v>
      </c>
      <c r="I49" s="21">
        <v>3</v>
      </c>
      <c r="J49" s="21">
        <v>4</v>
      </c>
      <c r="K49" s="22">
        <v>14</v>
      </c>
      <c r="L49" s="21" t="s">
        <v>420</v>
      </c>
      <c r="M49" s="21"/>
      <c r="N49" s="21"/>
      <c r="O49" s="21" t="s">
        <v>40</v>
      </c>
      <c r="P49" s="21"/>
    </row>
    <row r="50" spans="1:16" s="93" customFormat="1" ht="25.5" customHeight="1" x14ac:dyDescent="0.2">
      <c r="A50" s="4"/>
      <c r="B50" s="123">
        <v>31</v>
      </c>
      <c r="C50" s="65" t="s">
        <v>391</v>
      </c>
      <c r="D50" s="72" t="s">
        <v>392</v>
      </c>
      <c r="E50" s="114">
        <v>100000</v>
      </c>
      <c r="F50" s="21" t="s">
        <v>869</v>
      </c>
      <c r="G50" s="21">
        <v>1</v>
      </c>
      <c r="H50" s="21">
        <v>1</v>
      </c>
      <c r="I50" s="21">
        <v>1</v>
      </c>
      <c r="J50" s="21">
        <v>1</v>
      </c>
      <c r="K50" s="22">
        <v>4</v>
      </c>
      <c r="L50" s="21" t="s">
        <v>393</v>
      </c>
      <c r="M50" s="21" t="s">
        <v>394</v>
      </c>
      <c r="N50" s="21"/>
      <c r="O50" s="21" t="s">
        <v>58</v>
      </c>
      <c r="P50" s="21"/>
    </row>
    <row r="51" spans="1:16" s="93" customFormat="1" ht="38.25" customHeight="1" x14ac:dyDescent="0.2">
      <c r="A51" s="4"/>
      <c r="B51" s="123">
        <v>45</v>
      </c>
      <c r="C51" s="65" t="s">
        <v>155</v>
      </c>
      <c r="D51" s="72" t="s">
        <v>424</v>
      </c>
      <c r="E51" s="114">
        <v>0</v>
      </c>
      <c r="F51" s="21" t="s">
        <v>870</v>
      </c>
      <c r="G51" s="21">
        <v>1</v>
      </c>
      <c r="H51" s="21">
        <v>1</v>
      </c>
      <c r="I51" s="21">
        <v>1</v>
      </c>
      <c r="J51" s="21">
        <v>1</v>
      </c>
      <c r="K51" s="22">
        <v>4</v>
      </c>
      <c r="L51" s="21" t="s">
        <v>349</v>
      </c>
      <c r="M51" s="21" t="s">
        <v>370</v>
      </c>
      <c r="N51" s="21" t="s">
        <v>425</v>
      </c>
      <c r="O51" s="21" t="s">
        <v>68</v>
      </c>
      <c r="P51" s="21"/>
    </row>
    <row r="52" spans="1:16" s="93" customFormat="1" ht="38.25" customHeight="1" x14ac:dyDescent="0.2">
      <c r="A52" s="4"/>
      <c r="B52" s="123">
        <v>46</v>
      </c>
      <c r="C52" s="65" t="s">
        <v>158</v>
      </c>
      <c r="D52" s="72" t="s">
        <v>426</v>
      </c>
      <c r="E52" s="114">
        <v>0</v>
      </c>
      <c r="F52" s="21" t="s">
        <v>871</v>
      </c>
      <c r="G52" s="21"/>
      <c r="H52" s="21">
        <v>1</v>
      </c>
      <c r="I52" s="21"/>
      <c r="J52" s="21"/>
      <c r="K52" s="22">
        <v>1</v>
      </c>
      <c r="L52" s="21" t="s">
        <v>427</v>
      </c>
      <c r="M52" s="21" t="s">
        <v>428</v>
      </c>
      <c r="N52" s="21" t="s">
        <v>429</v>
      </c>
      <c r="O52" s="21" t="s">
        <v>68</v>
      </c>
      <c r="P52" s="21"/>
    </row>
    <row r="53" spans="1:16" s="93" customFormat="1" ht="25.5" customHeight="1" x14ac:dyDescent="0.2">
      <c r="A53" s="4"/>
      <c r="B53" s="123">
        <v>47</v>
      </c>
      <c r="C53" s="65" t="s">
        <v>158</v>
      </c>
      <c r="D53" s="72" t="s">
        <v>430</v>
      </c>
      <c r="E53" s="114">
        <v>0</v>
      </c>
      <c r="F53" s="21" t="s">
        <v>872</v>
      </c>
      <c r="G53" s="21">
        <v>1</v>
      </c>
      <c r="H53" s="21"/>
      <c r="I53" s="21"/>
      <c r="J53" s="21"/>
      <c r="K53" s="22">
        <v>1</v>
      </c>
      <c r="L53" s="21" t="s">
        <v>431</v>
      </c>
      <c r="M53" s="21"/>
      <c r="N53" s="21"/>
      <c r="O53" s="21" t="s">
        <v>68</v>
      </c>
      <c r="P53" s="21"/>
    </row>
    <row r="54" spans="1:16" s="93" customFormat="1" ht="25.5" customHeight="1" x14ac:dyDescent="0.2">
      <c r="A54" s="4"/>
      <c r="B54" s="123">
        <v>48</v>
      </c>
      <c r="C54" s="65" t="s">
        <v>158</v>
      </c>
      <c r="D54" s="106" t="s">
        <v>432</v>
      </c>
      <c r="E54" s="114">
        <v>0</v>
      </c>
      <c r="F54" s="21" t="s">
        <v>873</v>
      </c>
      <c r="H54" s="93">
        <v>1</v>
      </c>
      <c r="I54" s="93">
        <v>1</v>
      </c>
      <c r="K54" s="97">
        <v>2</v>
      </c>
      <c r="L54" s="93" t="s">
        <v>433</v>
      </c>
      <c r="M54" s="93" t="s">
        <v>372</v>
      </c>
      <c r="N54" s="93" t="s">
        <v>434</v>
      </c>
      <c r="O54" s="21" t="s">
        <v>68</v>
      </c>
    </row>
    <row r="55" spans="1:16" s="93" customFormat="1" ht="25.5" customHeight="1" x14ac:dyDescent="0.2">
      <c r="A55" s="4"/>
      <c r="B55" s="123">
        <v>131</v>
      </c>
      <c r="C55" s="65" t="s">
        <v>220</v>
      </c>
      <c r="D55" s="72" t="s">
        <v>613</v>
      </c>
      <c r="E55" s="114">
        <v>20788000</v>
      </c>
      <c r="F55" s="21" t="s">
        <v>822</v>
      </c>
      <c r="G55" s="21">
        <v>3</v>
      </c>
      <c r="H55" s="21">
        <v>3</v>
      </c>
      <c r="I55" s="21">
        <v>3</v>
      </c>
      <c r="J55" s="21">
        <v>3</v>
      </c>
      <c r="K55" s="22">
        <v>12</v>
      </c>
      <c r="L55" s="21" t="s">
        <v>614</v>
      </c>
      <c r="M55" s="21" t="s">
        <v>445</v>
      </c>
      <c r="N55" s="21"/>
      <c r="O55" s="21" t="s">
        <v>76</v>
      </c>
      <c r="P55" s="21"/>
    </row>
    <row r="56" spans="1:16" s="93" customFormat="1" ht="25.5" customHeight="1" x14ac:dyDescent="0.2">
      <c r="A56" s="4"/>
      <c r="B56" s="123">
        <v>50</v>
      </c>
      <c r="C56" s="112" t="s">
        <v>435</v>
      </c>
      <c r="D56" s="106" t="s">
        <v>438</v>
      </c>
      <c r="E56" s="114">
        <v>0</v>
      </c>
      <c r="F56" s="21" t="s">
        <v>874</v>
      </c>
      <c r="H56" s="93">
        <v>1</v>
      </c>
      <c r="I56" s="93">
        <v>1</v>
      </c>
      <c r="K56" s="97">
        <v>2</v>
      </c>
      <c r="N56" s="93" t="s">
        <v>439</v>
      </c>
      <c r="O56" s="21" t="s">
        <v>68</v>
      </c>
    </row>
    <row r="57" spans="1:16" s="93" customFormat="1" ht="25.5" customHeight="1" x14ac:dyDescent="0.2">
      <c r="A57" s="4"/>
      <c r="B57" s="123">
        <v>51</v>
      </c>
      <c r="C57" s="65" t="s">
        <v>435</v>
      </c>
      <c r="D57" s="72" t="s">
        <v>440</v>
      </c>
      <c r="E57" s="114">
        <v>0</v>
      </c>
      <c r="F57" s="21" t="s">
        <v>875</v>
      </c>
      <c r="G57" s="21"/>
      <c r="H57" s="21">
        <v>1</v>
      </c>
      <c r="I57" s="21"/>
      <c r="J57" s="21"/>
      <c r="K57" s="22">
        <v>1</v>
      </c>
      <c r="L57" s="21" t="s">
        <v>441</v>
      </c>
      <c r="M57" s="21"/>
      <c r="N57" s="21"/>
      <c r="O57" s="21" t="s">
        <v>68</v>
      </c>
      <c r="P57" s="21"/>
    </row>
    <row r="58" spans="1:16" s="93" customFormat="1" ht="25.5" customHeight="1" x14ac:dyDescent="0.2">
      <c r="A58" s="4"/>
      <c r="B58" s="123">
        <v>52</v>
      </c>
      <c r="C58" s="65" t="s">
        <v>238</v>
      </c>
      <c r="D58" s="72" t="s">
        <v>442</v>
      </c>
      <c r="E58" s="114">
        <v>0</v>
      </c>
      <c r="F58" s="21" t="s">
        <v>876</v>
      </c>
      <c r="G58" s="21">
        <v>1</v>
      </c>
      <c r="H58" s="21">
        <v>1</v>
      </c>
      <c r="I58" s="21">
        <v>1</v>
      </c>
      <c r="J58" s="21">
        <v>1</v>
      </c>
      <c r="K58" s="22">
        <v>4</v>
      </c>
      <c r="L58" s="21"/>
      <c r="M58" s="21"/>
      <c r="N58" s="21"/>
      <c r="O58" s="21" t="s">
        <v>55</v>
      </c>
      <c r="P58" s="21"/>
    </row>
    <row r="59" spans="1:16" s="93" customFormat="1" ht="38.25" customHeight="1" x14ac:dyDescent="0.2">
      <c r="A59" s="4"/>
      <c r="B59" s="123">
        <v>53</v>
      </c>
      <c r="C59" s="65" t="s">
        <v>160</v>
      </c>
      <c r="D59" s="72" t="s">
        <v>443</v>
      </c>
      <c r="E59" s="114">
        <v>0</v>
      </c>
      <c r="F59" s="21" t="s">
        <v>877</v>
      </c>
      <c r="G59" s="21">
        <v>1</v>
      </c>
      <c r="H59" s="21">
        <v>1</v>
      </c>
      <c r="I59" s="21">
        <v>1</v>
      </c>
      <c r="J59" s="21">
        <v>1</v>
      </c>
      <c r="K59" s="22">
        <v>4</v>
      </c>
      <c r="L59" s="21" t="s">
        <v>444</v>
      </c>
      <c r="M59" s="21" t="s">
        <v>445</v>
      </c>
      <c r="N59" s="21" t="s">
        <v>446</v>
      </c>
      <c r="O59" s="21" t="s">
        <v>22</v>
      </c>
      <c r="P59" s="21"/>
    </row>
    <row r="60" spans="1:16" s="93" customFormat="1" ht="51" customHeight="1" x14ac:dyDescent="0.2">
      <c r="A60" s="4"/>
      <c r="B60" s="123">
        <v>54</v>
      </c>
      <c r="C60" s="65" t="s">
        <v>162</v>
      </c>
      <c r="D60" s="72" t="s">
        <v>447</v>
      </c>
      <c r="E60" s="114">
        <v>0</v>
      </c>
      <c r="F60" s="21" t="s">
        <v>878</v>
      </c>
      <c r="G60" s="21"/>
      <c r="H60" s="21">
        <v>1</v>
      </c>
      <c r="I60" s="21"/>
      <c r="J60" s="21">
        <v>1</v>
      </c>
      <c r="K60" s="22">
        <v>2</v>
      </c>
      <c r="L60" s="21" t="s">
        <v>414</v>
      </c>
      <c r="M60" s="21" t="s">
        <v>441</v>
      </c>
      <c r="N60" s="21" t="s">
        <v>448</v>
      </c>
      <c r="O60" s="21" t="s">
        <v>22</v>
      </c>
      <c r="P60" s="21"/>
    </row>
    <row r="61" spans="1:16" s="93" customFormat="1" ht="51" customHeight="1" x14ac:dyDescent="0.2">
      <c r="A61" s="4"/>
      <c r="B61" s="123">
        <v>55</v>
      </c>
      <c r="C61" s="65" t="s">
        <v>162</v>
      </c>
      <c r="D61" s="106" t="s">
        <v>449</v>
      </c>
      <c r="E61" s="114">
        <v>0</v>
      </c>
      <c r="F61" s="21" t="s">
        <v>879</v>
      </c>
      <c r="H61" s="93">
        <v>1</v>
      </c>
      <c r="K61" s="97">
        <v>1</v>
      </c>
      <c r="L61" s="93" t="s">
        <v>450</v>
      </c>
      <c r="M61" s="93" t="s">
        <v>451</v>
      </c>
      <c r="O61" s="21" t="s">
        <v>22</v>
      </c>
    </row>
    <row r="62" spans="1:16" s="93" customFormat="1" ht="63.75" customHeight="1" x14ac:dyDescent="0.2">
      <c r="A62" s="4"/>
      <c r="B62" s="123">
        <v>56</v>
      </c>
      <c r="C62" s="65" t="s">
        <v>164</v>
      </c>
      <c r="D62" s="72" t="s">
        <v>452</v>
      </c>
      <c r="E62" s="114">
        <v>0</v>
      </c>
      <c r="F62" s="21" t="s">
        <v>880</v>
      </c>
      <c r="G62" s="21">
        <v>1</v>
      </c>
      <c r="H62" s="21">
        <v>1</v>
      </c>
      <c r="I62" s="21">
        <v>1</v>
      </c>
      <c r="J62" s="21">
        <v>1</v>
      </c>
      <c r="K62" s="22">
        <v>4</v>
      </c>
      <c r="L62" s="21" t="s">
        <v>453</v>
      </c>
      <c r="M62" s="21" t="s">
        <v>425</v>
      </c>
      <c r="N62" s="21" t="s">
        <v>454</v>
      </c>
      <c r="O62" s="21" t="s">
        <v>22</v>
      </c>
      <c r="P62" s="21"/>
    </row>
    <row r="63" spans="1:16" s="93" customFormat="1" ht="46.5" customHeight="1" x14ac:dyDescent="0.2">
      <c r="A63" s="4"/>
      <c r="B63" s="123">
        <v>57</v>
      </c>
      <c r="C63" s="65" t="s">
        <v>160</v>
      </c>
      <c r="D63" s="72" t="s">
        <v>455</v>
      </c>
      <c r="E63" s="114">
        <v>0</v>
      </c>
      <c r="F63" s="21" t="s">
        <v>881</v>
      </c>
      <c r="G63" s="21"/>
      <c r="H63" s="21">
        <v>1</v>
      </c>
      <c r="I63" s="21"/>
      <c r="J63" s="21">
        <v>1</v>
      </c>
      <c r="K63" s="22">
        <v>2</v>
      </c>
      <c r="L63" s="21" t="s">
        <v>456</v>
      </c>
      <c r="M63" s="21" t="s">
        <v>444</v>
      </c>
      <c r="N63" s="21" t="s">
        <v>446</v>
      </c>
      <c r="O63" s="21" t="s">
        <v>22</v>
      </c>
      <c r="P63" s="21"/>
    </row>
    <row r="64" spans="1:16" s="93" customFormat="1" ht="38.25" customHeight="1" x14ac:dyDescent="0.2">
      <c r="A64" s="4"/>
      <c r="B64" s="123">
        <v>58</v>
      </c>
      <c r="C64" s="65" t="s">
        <v>160</v>
      </c>
      <c r="D64" s="72" t="s">
        <v>457</v>
      </c>
      <c r="E64" s="114">
        <v>0</v>
      </c>
      <c r="F64" s="21" t="s">
        <v>882</v>
      </c>
      <c r="G64" s="21">
        <v>1</v>
      </c>
      <c r="H64" s="21"/>
      <c r="I64" s="21"/>
      <c r="J64" s="21"/>
      <c r="K64" s="22">
        <v>1</v>
      </c>
      <c r="L64" s="21" t="s">
        <v>458</v>
      </c>
      <c r="M64" s="21" t="s">
        <v>370</v>
      </c>
      <c r="N64" s="21" t="s">
        <v>334</v>
      </c>
      <c r="O64" s="21" t="s">
        <v>22</v>
      </c>
      <c r="P64" s="21"/>
    </row>
    <row r="65" spans="1:16" s="93" customFormat="1" ht="38.25" customHeight="1" x14ac:dyDescent="0.2">
      <c r="A65" s="4"/>
      <c r="B65" s="123">
        <v>59</v>
      </c>
      <c r="C65" s="112" t="s">
        <v>162</v>
      </c>
      <c r="D65" s="106" t="s">
        <v>459</v>
      </c>
      <c r="E65" s="114">
        <v>0</v>
      </c>
      <c r="F65" s="21" t="s">
        <v>883</v>
      </c>
      <c r="G65" s="93">
        <v>1</v>
      </c>
      <c r="H65" s="93">
        <v>1</v>
      </c>
      <c r="I65" s="93">
        <v>1</v>
      </c>
      <c r="J65" s="93">
        <v>1</v>
      </c>
      <c r="K65" s="97">
        <v>4</v>
      </c>
      <c r="N65" s="93" t="s">
        <v>460</v>
      </c>
      <c r="O65" s="21" t="s">
        <v>22</v>
      </c>
    </row>
    <row r="66" spans="1:16" s="93" customFormat="1" ht="38.25" customHeight="1" x14ac:dyDescent="0.2">
      <c r="A66" s="4"/>
      <c r="B66" s="123">
        <v>60</v>
      </c>
      <c r="C66" s="65" t="s">
        <v>160</v>
      </c>
      <c r="D66" s="72" t="s">
        <v>461</v>
      </c>
      <c r="E66" s="114">
        <v>0</v>
      </c>
      <c r="F66" s="21" t="s">
        <v>884</v>
      </c>
      <c r="G66" s="21"/>
      <c r="H66" s="21">
        <v>1</v>
      </c>
      <c r="I66" s="21">
        <v>1</v>
      </c>
      <c r="J66" s="21">
        <v>1</v>
      </c>
      <c r="K66" s="22">
        <v>3</v>
      </c>
      <c r="L66" s="21" t="s">
        <v>444</v>
      </c>
      <c r="M66" s="21" t="s">
        <v>445</v>
      </c>
      <c r="N66" s="21"/>
      <c r="O66" s="21" t="s">
        <v>22</v>
      </c>
      <c r="P66" s="21"/>
    </row>
    <row r="67" spans="1:16" s="93" customFormat="1" ht="25.5" customHeight="1" x14ac:dyDescent="0.2">
      <c r="A67" s="4"/>
      <c r="B67" s="123">
        <v>61</v>
      </c>
      <c r="C67" s="65" t="s">
        <v>166</v>
      </c>
      <c r="D67" s="72" t="s">
        <v>462</v>
      </c>
      <c r="E67" s="114">
        <v>0</v>
      </c>
      <c r="F67" s="21" t="s">
        <v>885</v>
      </c>
      <c r="G67" s="21">
        <v>3</v>
      </c>
      <c r="H67" s="21">
        <v>3</v>
      </c>
      <c r="I67" s="21">
        <v>3</v>
      </c>
      <c r="J67" s="21">
        <v>3</v>
      </c>
      <c r="K67" s="22">
        <v>3</v>
      </c>
      <c r="L67" s="21" t="s">
        <v>463</v>
      </c>
      <c r="M67" s="21"/>
      <c r="N67" s="21"/>
      <c r="O67" s="21" t="s">
        <v>19</v>
      </c>
      <c r="P67" s="21"/>
    </row>
    <row r="68" spans="1:16" s="93" customFormat="1" ht="38.25" customHeight="1" x14ac:dyDescent="0.2">
      <c r="A68" s="4"/>
      <c r="B68" s="123">
        <v>62</v>
      </c>
      <c r="C68" s="65" t="s">
        <v>166</v>
      </c>
      <c r="D68" s="72" t="s">
        <v>464</v>
      </c>
      <c r="E68" s="114">
        <v>0</v>
      </c>
      <c r="F68" s="21" t="s">
        <v>886</v>
      </c>
      <c r="G68" s="21">
        <v>3</v>
      </c>
      <c r="H68" s="21">
        <v>3</v>
      </c>
      <c r="I68" s="21">
        <v>3</v>
      </c>
      <c r="J68" s="21">
        <v>3</v>
      </c>
      <c r="K68" s="22">
        <v>12</v>
      </c>
      <c r="L68" s="21" t="s">
        <v>465</v>
      </c>
      <c r="M68" s="21"/>
      <c r="N68" s="21"/>
      <c r="O68" s="21" t="s">
        <v>19</v>
      </c>
      <c r="P68" s="21"/>
    </row>
    <row r="69" spans="1:16" s="93" customFormat="1" ht="34.5" customHeight="1" x14ac:dyDescent="0.2">
      <c r="A69" s="4"/>
      <c r="B69" s="123">
        <v>63</v>
      </c>
      <c r="C69" s="65" t="s">
        <v>166</v>
      </c>
      <c r="D69" s="72" t="s">
        <v>466</v>
      </c>
      <c r="E69" s="114">
        <v>0</v>
      </c>
      <c r="F69" s="21" t="s">
        <v>887</v>
      </c>
      <c r="G69" s="21">
        <v>1</v>
      </c>
      <c r="H69" s="21">
        <v>1</v>
      </c>
      <c r="I69" s="21">
        <v>1</v>
      </c>
      <c r="J69" s="21">
        <v>1</v>
      </c>
      <c r="K69" s="22">
        <v>4</v>
      </c>
      <c r="L69" s="21" t="s">
        <v>467</v>
      </c>
      <c r="M69" s="21" t="s">
        <v>467</v>
      </c>
      <c r="N69" s="21"/>
      <c r="O69" s="21" t="s">
        <v>19</v>
      </c>
      <c r="P69" s="21"/>
    </row>
    <row r="70" spans="1:16" s="93" customFormat="1" ht="38.25" customHeight="1" x14ac:dyDescent="0.2">
      <c r="A70" s="4"/>
      <c r="B70" s="123">
        <v>64</v>
      </c>
      <c r="C70" s="65" t="s">
        <v>168</v>
      </c>
      <c r="D70" s="72" t="s">
        <v>468</v>
      </c>
      <c r="E70" s="114">
        <v>0</v>
      </c>
      <c r="F70" s="21" t="s">
        <v>888</v>
      </c>
      <c r="G70" s="21">
        <v>1</v>
      </c>
      <c r="H70" s="21">
        <v>1</v>
      </c>
      <c r="I70" s="21">
        <v>1</v>
      </c>
      <c r="J70" s="21">
        <v>1</v>
      </c>
      <c r="K70" s="22">
        <v>4</v>
      </c>
      <c r="L70" s="21" t="s">
        <v>469</v>
      </c>
      <c r="M70" s="21" t="s">
        <v>470</v>
      </c>
      <c r="N70" s="21"/>
      <c r="O70" s="21" t="s">
        <v>19</v>
      </c>
      <c r="P70" s="21"/>
    </row>
    <row r="71" spans="1:16" s="93" customFormat="1" ht="25.5" customHeight="1" x14ac:dyDescent="0.2">
      <c r="A71" s="4"/>
      <c r="B71" s="123">
        <v>65</v>
      </c>
      <c r="C71" s="65" t="s">
        <v>170</v>
      </c>
      <c r="D71" s="72" t="s">
        <v>471</v>
      </c>
      <c r="E71" s="114">
        <v>0</v>
      </c>
      <c r="F71" s="21" t="s">
        <v>889</v>
      </c>
      <c r="G71" s="21">
        <v>1</v>
      </c>
      <c r="H71" s="21">
        <v>1</v>
      </c>
      <c r="I71" s="21">
        <v>1</v>
      </c>
      <c r="J71" s="21">
        <v>1</v>
      </c>
      <c r="K71" s="22">
        <v>4</v>
      </c>
      <c r="L71" s="21" t="s">
        <v>472</v>
      </c>
      <c r="M71" s="21" t="s">
        <v>473</v>
      </c>
      <c r="N71" s="21" t="s">
        <v>474</v>
      </c>
      <c r="O71" s="21" t="s">
        <v>19</v>
      </c>
      <c r="P71" s="21"/>
    </row>
    <row r="72" spans="1:16" s="93" customFormat="1" ht="25.5" customHeight="1" x14ac:dyDescent="0.2">
      <c r="A72" s="4"/>
      <c r="B72" s="123">
        <v>66</v>
      </c>
      <c r="C72" s="65" t="s">
        <v>172</v>
      </c>
      <c r="D72" s="72" t="s">
        <v>475</v>
      </c>
      <c r="E72" s="114">
        <v>0</v>
      </c>
      <c r="F72" s="21" t="s">
        <v>890</v>
      </c>
      <c r="G72" s="21">
        <v>1</v>
      </c>
      <c r="H72" s="21">
        <v>1</v>
      </c>
      <c r="I72" s="21">
        <v>1</v>
      </c>
      <c r="J72" s="21">
        <v>1</v>
      </c>
      <c r="K72" s="22">
        <v>4</v>
      </c>
      <c r="L72" s="21" t="s">
        <v>476</v>
      </c>
      <c r="M72" s="21"/>
      <c r="N72" s="21"/>
      <c r="O72" s="21" t="s">
        <v>19</v>
      </c>
      <c r="P72" s="21"/>
    </row>
    <row r="73" spans="1:16" s="93" customFormat="1" ht="30" customHeight="1" x14ac:dyDescent="0.2">
      <c r="A73" s="4"/>
      <c r="B73" s="123">
        <v>67</v>
      </c>
      <c r="C73" s="65" t="s">
        <v>175</v>
      </c>
      <c r="D73" s="72" t="s">
        <v>477</v>
      </c>
      <c r="E73" s="114">
        <v>0</v>
      </c>
      <c r="F73" s="21" t="s">
        <v>891</v>
      </c>
      <c r="G73" s="21">
        <v>1</v>
      </c>
      <c r="H73" s="21">
        <v>1</v>
      </c>
      <c r="I73" s="21">
        <v>1</v>
      </c>
      <c r="J73" s="21">
        <v>1</v>
      </c>
      <c r="K73" s="22">
        <v>4</v>
      </c>
      <c r="L73" s="21" t="s">
        <v>478</v>
      </c>
      <c r="M73" s="21" t="s">
        <v>479</v>
      </c>
      <c r="N73" s="21"/>
      <c r="O73" s="21" t="s">
        <v>19</v>
      </c>
      <c r="P73" s="21"/>
    </row>
    <row r="74" spans="1:16" s="93" customFormat="1" ht="38.25" customHeight="1" x14ac:dyDescent="0.2">
      <c r="A74" s="4"/>
      <c r="B74" s="123">
        <v>68</v>
      </c>
      <c r="C74" s="67" t="s">
        <v>177</v>
      </c>
      <c r="D74" s="72" t="s">
        <v>480</v>
      </c>
      <c r="E74" s="114">
        <v>0</v>
      </c>
      <c r="F74" s="21" t="s">
        <v>892</v>
      </c>
      <c r="G74" s="21">
        <v>3</v>
      </c>
      <c r="H74" s="21">
        <v>3</v>
      </c>
      <c r="I74" s="21">
        <v>3</v>
      </c>
      <c r="J74" s="21">
        <v>3</v>
      </c>
      <c r="K74" s="22">
        <v>12</v>
      </c>
      <c r="L74" s="21" t="s">
        <v>481</v>
      </c>
      <c r="M74" s="21" t="s">
        <v>482</v>
      </c>
      <c r="N74" s="21" t="s">
        <v>483</v>
      </c>
      <c r="O74" s="21" t="s">
        <v>47</v>
      </c>
      <c r="P74" s="21"/>
    </row>
    <row r="75" spans="1:16" s="93" customFormat="1" ht="38.25" customHeight="1" x14ac:dyDescent="0.2">
      <c r="A75" s="4"/>
      <c r="B75" s="123">
        <v>69</v>
      </c>
      <c r="C75" s="74" t="s">
        <v>177</v>
      </c>
      <c r="D75" s="72" t="s">
        <v>484</v>
      </c>
      <c r="E75" s="114">
        <v>0</v>
      </c>
      <c r="F75" s="21" t="s">
        <v>893</v>
      </c>
      <c r="G75" s="21">
        <v>3</v>
      </c>
      <c r="H75" s="21">
        <v>3</v>
      </c>
      <c r="I75" s="21">
        <v>3</v>
      </c>
      <c r="J75" s="21">
        <v>3</v>
      </c>
      <c r="K75" s="22">
        <v>12</v>
      </c>
      <c r="L75" s="21" t="s">
        <v>481</v>
      </c>
      <c r="M75" s="21" t="s">
        <v>482</v>
      </c>
      <c r="N75" s="21" t="s">
        <v>483</v>
      </c>
      <c r="O75" s="21" t="s">
        <v>47</v>
      </c>
      <c r="P75" s="21"/>
    </row>
    <row r="76" spans="1:16" s="93" customFormat="1" ht="38.25" customHeight="1" x14ac:dyDescent="0.2">
      <c r="A76" s="4"/>
      <c r="B76" s="123">
        <v>70</v>
      </c>
      <c r="C76" s="74" t="s">
        <v>177</v>
      </c>
      <c r="D76" s="72" t="s">
        <v>485</v>
      </c>
      <c r="E76" s="114">
        <v>0</v>
      </c>
      <c r="F76" s="21" t="s">
        <v>894</v>
      </c>
      <c r="G76" s="21">
        <v>3</v>
      </c>
      <c r="H76" s="21">
        <v>3</v>
      </c>
      <c r="I76" s="21">
        <v>3</v>
      </c>
      <c r="J76" s="21">
        <v>3</v>
      </c>
      <c r="K76" s="22">
        <v>12</v>
      </c>
      <c r="L76" s="21" t="s">
        <v>481</v>
      </c>
      <c r="M76" s="21" t="s">
        <v>482</v>
      </c>
      <c r="N76" s="21" t="s">
        <v>483</v>
      </c>
      <c r="O76" s="21" t="s">
        <v>47</v>
      </c>
      <c r="P76" s="21"/>
    </row>
    <row r="77" spans="1:16" s="93" customFormat="1" ht="25.5" customHeight="1" x14ac:dyDescent="0.2">
      <c r="A77" s="4"/>
      <c r="B77" s="123">
        <v>71</v>
      </c>
      <c r="C77" s="65" t="s">
        <v>180</v>
      </c>
      <c r="D77" s="72" t="s">
        <v>486</v>
      </c>
      <c r="E77" s="114">
        <v>0</v>
      </c>
      <c r="F77" s="21" t="s">
        <v>895</v>
      </c>
      <c r="G77" s="21">
        <v>3</v>
      </c>
      <c r="H77" s="21">
        <v>3</v>
      </c>
      <c r="I77" s="21">
        <v>3</v>
      </c>
      <c r="J77" s="21">
        <v>3</v>
      </c>
      <c r="K77" s="22">
        <v>12</v>
      </c>
      <c r="L77" s="21" t="s">
        <v>487</v>
      </c>
      <c r="M77" s="21" t="s">
        <v>488</v>
      </c>
      <c r="N77" s="21"/>
      <c r="O77" s="21" t="s">
        <v>47</v>
      </c>
      <c r="P77" s="21"/>
    </row>
    <row r="78" spans="1:16" s="93" customFormat="1" ht="25.5" customHeight="1" x14ac:dyDescent="0.2">
      <c r="A78" s="4"/>
      <c r="B78" s="123">
        <v>72</v>
      </c>
      <c r="C78" s="65" t="s">
        <v>180</v>
      </c>
      <c r="D78" s="72" t="s">
        <v>489</v>
      </c>
      <c r="E78" s="114">
        <v>0</v>
      </c>
      <c r="F78" s="21" t="s">
        <v>896</v>
      </c>
      <c r="G78" s="21">
        <v>3</v>
      </c>
      <c r="H78" s="21">
        <v>3</v>
      </c>
      <c r="I78" s="21">
        <v>3</v>
      </c>
      <c r="J78" s="21">
        <v>3</v>
      </c>
      <c r="K78" s="22">
        <v>12</v>
      </c>
      <c r="L78" s="21" t="s">
        <v>487</v>
      </c>
      <c r="M78" s="21" t="s">
        <v>488</v>
      </c>
      <c r="N78" s="21"/>
      <c r="O78" s="21" t="s">
        <v>47</v>
      </c>
      <c r="P78" s="21"/>
    </row>
    <row r="79" spans="1:16" s="93" customFormat="1" ht="25.5" customHeight="1" x14ac:dyDescent="0.2">
      <c r="A79" s="4"/>
      <c r="B79" s="123">
        <v>73</v>
      </c>
      <c r="C79" s="65" t="s">
        <v>180</v>
      </c>
      <c r="D79" s="72" t="s">
        <v>490</v>
      </c>
      <c r="E79" s="114">
        <v>0</v>
      </c>
      <c r="F79" s="21" t="s">
        <v>897</v>
      </c>
      <c r="G79" s="21">
        <v>3</v>
      </c>
      <c r="H79" s="21">
        <v>3</v>
      </c>
      <c r="I79" s="21">
        <v>3</v>
      </c>
      <c r="J79" s="21">
        <v>3</v>
      </c>
      <c r="K79" s="22">
        <v>12</v>
      </c>
      <c r="L79" s="21" t="s">
        <v>487</v>
      </c>
      <c r="M79" s="21" t="s">
        <v>488</v>
      </c>
      <c r="N79" s="21"/>
      <c r="O79" s="21" t="s">
        <v>47</v>
      </c>
      <c r="P79" s="21"/>
    </row>
    <row r="80" spans="1:16" s="93" customFormat="1" ht="51" customHeight="1" x14ac:dyDescent="0.2">
      <c r="A80" s="4"/>
      <c r="B80" s="123">
        <v>74</v>
      </c>
      <c r="C80" s="65" t="s">
        <v>182</v>
      </c>
      <c r="D80" s="72" t="s">
        <v>491</v>
      </c>
      <c r="E80" s="114">
        <v>0</v>
      </c>
      <c r="F80" s="21" t="s">
        <v>898</v>
      </c>
      <c r="G80" s="21">
        <v>1</v>
      </c>
      <c r="H80" s="21">
        <v>1</v>
      </c>
      <c r="I80" s="21">
        <v>1</v>
      </c>
      <c r="J80" s="21">
        <v>1</v>
      </c>
      <c r="K80" s="22">
        <v>4</v>
      </c>
      <c r="L80" s="21" t="s">
        <v>340</v>
      </c>
      <c r="M80" s="21" t="s">
        <v>492</v>
      </c>
      <c r="N80" s="21" t="s">
        <v>493</v>
      </c>
      <c r="O80" s="21" t="s">
        <v>47</v>
      </c>
      <c r="P80" s="21"/>
    </row>
    <row r="81" spans="1:16" s="93" customFormat="1" ht="38.25" customHeight="1" x14ac:dyDescent="0.2">
      <c r="A81" s="4"/>
      <c r="B81" s="123">
        <v>75</v>
      </c>
      <c r="C81" s="65" t="s">
        <v>185</v>
      </c>
      <c r="D81" s="72" t="s">
        <v>494</v>
      </c>
      <c r="E81" s="114">
        <v>0</v>
      </c>
      <c r="F81" s="21" t="s">
        <v>899</v>
      </c>
      <c r="G81" s="21">
        <v>1</v>
      </c>
      <c r="H81" s="21">
        <v>1</v>
      </c>
      <c r="I81" s="21">
        <v>1</v>
      </c>
      <c r="J81" s="21">
        <v>1</v>
      </c>
      <c r="K81" s="22">
        <v>4</v>
      </c>
      <c r="L81" s="21" t="s">
        <v>487</v>
      </c>
      <c r="M81" s="21" t="s">
        <v>488</v>
      </c>
      <c r="N81" s="21"/>
      <c r="O81" s="21" t="s">
        <v>47</v>
      </c>
      <c r="P81" s="21"/>
    </row>
    <row r="82" spans="1:16" s="93" customFormat="1" ht="25.5" customHeight="1" x14ac:dyDescent="0.2">
      <c r="A82" s="4"/>
      <c r="B82" s="123">
        <v>76</v>
      </c>
      <c r="C82" s="92" t="s">
        <v>290</v>
      </c>
      <c r="D82" s="72" t="s">
        <v>495</v>
      </c>
      <c r="E82" s="114">
        <v>0</v>
      </c>
      <c r="F82" s="21" t="s">
        <v>900</v>
      </c>
      <c r="G82" s="21">
        <v>1</v>
      </c>
      <c r="H82" s="21">
        <v>1</v>
      </c>
      <c r="I82" s="21">
        <v>1</v>
      </c>
      <c r="J82" s="21">
        <v>1</v>
      </c>
      <c r="K82" s="22">
        <v>4</v>
      </c>
      <c r="L82" s="21" t="s">
        <v>340</v>
      </c>
      <c r="M82" s="21" t="s">
        <v>492</v>
      </c>
      <c r="N82" s="21" t="s">
        <v>496</v>
      </c>
      <c r="O82" s="21" t="s">
        <v>47</v>
      </c>
      <c r="P82" s="21"/>
    </row>
    <row r="83" spans="1:16" s="93" customFormat="1" ht="38.25" customHeight="1" x14ac:dyDescent="0.2">
      <c r="A83" s="4"/>
      <c r="B83" s="123">
        <v>77</v>
      </c>
      <c r="C83" s="92" t="s">
        <v>290</v>
      </c>
      <c r="D83" s="72" t="s">
        <v>497</v>
      </c>
      <c r="E83" s="114">
        <v>0</v>
      </c>
      <c r="F83" s="21" t="s">
        <v>901</v>
      </c>
      <c r="G83" s="21">
        <v>1</v>
      </c>
      <c r="H83" s="21">
        <v>1</v>
      </c>
      <c r="I83" s="21">
        <v>1</v>
      </c>
      <c r="J83" s="21">
        <v>1</v>
      </c>
      <c r="K83" s="22">
        <v>4</v>
      </c>
      <c r="L83" s="21" t="s">
        <v>340</v>
      </c>
      <c r="M83" s="21" t="s">
        <v>492</v>
      </c>
      <c r="N83" s="21" t="s">
        <v>496</v>
      </c>
      <c r="O83" s="21" t="s">
        <v>47</v>
      </c>
      <c r="P83" s="21"/>
    </row>
    <row r="84" spans="1:16" s="93" customFormat="1" ht="25.5" customHeight="1" x14ac:dyDescent="0.2">
      <c r="A84" s="4"/>
      <c r="B84" s="123">
        <v>78</v>
      </c>
      <c r="C84" s="65" t="s">
        <v>187</v>
      </c>
      <c r="D84" s="72" t="s">
        <v>498</v>
      </c>
      <c r="E84" s="114">
        <v>0</v>
      </c>
      <c r="F84" s="21" t="s">
        <v>902</v>
      </c>
      <c r="G84" s="21">
        <v>1</v>
      </c>
      <c r="H84" s="21">
        <v>1</v>
      </c>
      <c r="I84" s="21">
        <v>1</v>
      </c>
      <c r="J84" s="21">
        <v>1</v>
      </c>
      <c r="K84" s="22">
        <v>4</v>
      </c>
      <c r="L84" s="21" t="s">
        <v>340</v>
      </c>
      <c r="M84" s="21" t="s">
        <v>492</v>
      </c>
      <c r="N84" s="21" t="s">
        <v>496</v>
      </c>
      <c r="O84" s="21" t="s">
        <v>47</v>
      </c>
      <c r="P84" s="21"/>
    </row>
    <row r="85" spans="1:16" s="93" customFormat="1" ht="46.5" customHeight="1" x14ac:dyDescent="0.2">
      <c r="A85" s="4"/>
      <c r="B85" s="123">
        <v>79</v>
      </c>
      <c r="C85" s="65" t="s">
        <v>187</v>
      </c>
      <c r="D85" s="72" t="s">
        <v>499</v>
      </c>
      <c r="E85" s="114">
        <v>0</v>
      </c>
      <c r="F85" s="21" t="s">
        <v>903</v>
      </c>
      <c r="G85" s="21">
        <v>1</v>
      </c>
      <c r="H85" s="21">
        <v>1</v>
      </c>
      <c r="I85" s="21">
        <v>1</v>
      </c>
      <c r="J85" s="21">
        <v>1</v>
      </c>
      <c r="K85" s="22">
        <v>4</v>
      </c>
      <c r="L85" s="21" t="s">
        <v>340</v>
      </c>
      <c r="M85" s="21" t="s">
        <v>492</v>
      </c>
      <c r="N85" s="21" t="s">
        <v>496</v>
      </c>
      <c r="O85" s="21" t="s">
        <v>47</v>
      </c>
      <c r="P85" s="21"/>
    </row>
    <row r="86" spans="1:16" s="93" customFormat="1" ht="78.75" customHeight="1" x14ac:dyDescent="0.2">
      <c r="A86" s="4"/>
      <c r="B86" s="123">
        <v>80</v>
      </c>
      <c r="C86" s="65" t="s">
        <v>191</v>
      </c>
      <c r="D86" s="72" t="s">
        <v>500</v>
      </c>
      <c r="E86" s="114">
        <v>0</v>
      </c>
      <c r="F86" s="21" t="s">
        <v>904</v>
      </c>
      <c r="G86" s="21">
        <v>1</v>
      </c>
      <c r="H86" s="21">
        <v>1</v>
      </c>
      <c r="I86" s="21">
        <v>1</v>
      </c>
      <c r="J86" s="21">
        <v>1</v>
      </c>
      <c r="K86" s="22">
        <v>4</v>
      </c>
      <c r="L86" s="21" t="s">
        <v>501</v>
      </c>
      <c r="M86" s="21" t="s">
        <v>502</v>
      </c>
      <c r="N86" s="21" t="s">
        <v>503</v>
      </c>
      <c r="O86" s="21" t="s">
        <v>50</v>
      </c>
      <c r="P86" s="21" t="s">
        <v>504</v>
      </c>
    </row>
    <row r="87" spans="1:16" s="93" customFormat="1" ht="65.25" customHeight="1" x14ac:dyDescent="0.2">
      <c r="A87" s="4"/>
      <c r="B87" s="123">
        <v>81</v>
      </c>
      <c r="C87" s="65" t="s">
        <v>296</v>
      </c>
      <c r="D87" s="72" t="s">
        <v>505</v>
      </c>
      <c r="E87" s="114">
        <v>0</v>
      </c>
      <c r="F87" s="21" t="s">
        <v>905</v>
      </c>
      <c r="G87" s="21">
        <v>1</v>
      </c>
      <c r="H87" s="21">
        <v>1</v>
      </c>
      <c r="I87" s="21">
        <v>1</v>
      </c>
      <c r="J87" s="21">
        <v>1</v>
      </c>
      <c r="K87" s="22">
        <v>4</v>
      </c>
      <c r="L87" s="21" t="s">
        <v>501</v>
      </c>
      <c r="M87" s="21" t="s">
        <v>506</v>
      </c>
      <c r="N87" s="21"/>
      <c r="O87" s="21" t="s">
        <v>50</v>
      </c>
      <c r="P87" s="21"/>
    </row>
    <row r="88" spans="1:16" s="93" customFormat="1" ht="89.25" customHeight="1" x14ac:dyDescent="0.2">
      <c r="A88" s="4"/>
      <c r="B88" s="123">
        <v>82</v>
      </c>
      <c r="C88" s="65" t="s">
        <v>294</v>
      </c>
      <c r="D88" s="72" t="s">
        <v>507</v>
      </c>
      <c r="E88" s="114">
        <v>0</v>
      </c>
      <c r="F88" s="21" t="s">
        <v>906</v>
      </c>
      <c r="G88" s="21">
        <v>1</v>
      </c>
      <c r="H88" s="21">
        <v>1</v>
      </c>
      <c r="I88" s="21">
        <v>1</v>
      </c>
      <c r="J88" s="21">
        <v>1</v>
      </c>
      <c r="K88" s="22">
        <v>4</v>
      </c>
      <c r="L88" s="21" t="s">
        <v>501</v>
      </c>
      <c r="M88" s="21" t="s">
        <v>508</v>
      </c>
      <c r="N88" s="21" t="s">
        <v>509</v>
      </c>
      <c r="O88" s="21" t="s">
        <v>50</v>
      </c>
      <c r="P88" s="21" t="s">
        <v>504</v>
      </c>
    </row>
    <row r="89" spans="1:16" s="93" customFormat="1" ht="63.75" customHeight="1" x14ac:dyDescent="0.2">
      <c r="A89" s="4"/>
      <c r="B89" s="123">
        <v>83</v>
      </c>
      <c r="C89" s="65" t="s">
        <v>294</v>
      </c>
      <c r="D89" s="72" t="s">
        <v>510</v>
      </c>
      <c r="E89" s="114">
        <v>0</v>
      </c>
      <c r="F89" s="21" t="s">
        <v>907</v>
      </c>
      <c r="G89" s="21">
        <v>1</v>
      </c>
      <c r="H89" s="21">
        <v>1</v>
      </c>
      <c r="I89" s="21">
        <v>1</v>
      </c>
      <c r="J89" s="21">
        <v>1</v>
      </c>
      <c r="K89" s="22">
        <v>4</v>
      </c>
      <c r="L89" s="21" t="s">
        <v>501</v>
      </c>
      <c r="M89" s="21" t="s">
        <v>511</v>
      </c>
      <c r="N89" s="21"/>
      <c r="O89" s="21" t="s">
        <v>50</v>
      </c>
      <c r="P89" s="21" t="s">
        <v>512</v>
      </c>
    </row>
    <row r="90" spans="1:16" s="93" customFormat="1" ht="51" customHeight="1" x14ac:dyDescent="0.2">
      <c r="A90" s="4"/>
      <c r="B90" s="123">
        <v>84</v>
      </c>
      <c r="C90" s="65" t="s">
        <v>294</v>
      </c>
      <c r="D90" s="72" t="s">
        <v>513</v>
      </c>
      <c r="E90" s="114">
        <v>0</v>
      </c>
      <c r="F90" s="21" t="s">
        <v>908</v>
      </c>
      <c r="G90" s="21">
        <v>1</v>
      </c>
      <c r="H90" s="21">
        <v>1</v>
      </c>
      <c r="I90" s="21">
        <v>1</v>
      </c>
      <c r="J90" s="21">
        <v>1</v>
      </c>
      <c r="K90" s="22">
        <v>4</v>
      </c>
      <c r="L90" s="21" t="s">
        <v>501</v>
      </c>
      <c r="M90" s="21" t="s">
        <v>511</v>
      </c>
      <c r="N90" s="21"/>
      <c r="O90" s="21" t="s">
        <v>50</v>
      </c>
      <c r="P90" s="21"/>
    </row>
    <row r="91" spans="1:16" s="93" customFormat="1" ht="25.5" customHeight="1" x14ac:dyDescent="0.2">
      <c r="A91" s="4"/>
      <c r="B91" s="123">
        <v>85</v>
      </c>
      <c r="C91" s="65" t="s">
        <v>294</v>
      </c>
      <c r="D91" s="72" t="s">
        <v>514</v>
      </c>
      <c r="E91" s="114">
        <v>0</v>
      </c>
      <c r="F91" s="21" t="s">
        <v>909</v>
      </c>
      <c r="G91" s="21">
        <v>3</v>
      </c>
      <c r="H91" s="21">
        <v>3</v>
      </c>
      <c r="I91" s="21">
        <v>3</v>
      </c>
      <c r="J91" s="21">
        <v>3</v>
      </c>
      <c r="K91" s="22">
        <v>12</v>
      </c>
      <c r="L91" s="21" t="s">
        <v>515</v>
      </c>
      <c r="M91" s="21" t="s">
        <v>516</v>
      </c>
      <c r="N91" s="21"/>
      <c r="O91" s="21" t="s">
        <v>50</v>
      </c>
      <c r="P91" s="21" t="s">
        <v>504</v>
      </c>
    </row>
    <row r="92" spans="1:16" s="93" customFormat="1" ht="25.5" customHeight="1" x14ac:dyDescent="0.2">
      <c r="A92" s="4"/>
      <c r="B92" s="123">
        <v>86</v>
      </c>
      <c r="C92" s="65" t="s">
        <v>294</v>
      </c>
      <c r="D92" s="72" t="s">
        <v>517</v>
      </c>
      <c r="E92" s="114">
        <v>0</v>
      </c>
      <c r="F92" s="21" t="s">
        <v>910</v>
      </c>
      <c r="G92" s="21">
        <v>3</v>
      </c>
      <c r="H92" s="21">
        <v>3</v>
      </c>
      <c r="I92" s="21">
        <v>3</v>
      </c>
      <c r="J92" s="21">
        <v>3</v>
      </c>
      <c r="K92" s="22">
        <v>12</v>
      </c>
      <c r="L92" s="21" t="s">
        <v>515</v>
      </c>
      <c r="M92" s="21" t="s">
        <v>516</v>
      </c>
      <c r="N92" s="21"/>
      <c r="O92" s="21" t="s">
        <v>50</v>
      </c>
      <c r="P92" s="21" t="s">
        <v>504</v>
      </c>
    </row>
    <row r="93" spans="1:16" s="93" customFormat="1" ht="25.5" customHeight="1" x14ac:dyDescent="0.2">
      <c r="A93" s="4"/>
      <c r="B93" s="123">
        <v>87</v>
      </c>
      <c r="C93" s="65" t="s">
        <v>294</v>
      </c>
      <c r="D93" s="72" t="s">
        <v>518</v>
      </c>
      <c r="E93" s="114">
        <v>0</v>
      </c>
      <c r="F93" s="21" t="s">
        <v>911</v>
      </c>
      <c r="G93" s="21">
        <v>3</v>
      </c>
      <c r="H93" s="21">
        <v>3</v>
      </c>
      <c r="I93" s="21">
        <v>3</v>
      </c>
      <c r="J93" s="21">
        <v>3</v>
      </c>
      <c r="K93" s="22">
        <v>12</v>
      </c>
      <c r="L93" s="21" t="s">
        <v>515</v>
      </c>
      <c r="M93" s="21" t="s">
        <v>516</v>
      </c>
      <c r="N93" s="21"/>
      <c r="O93" s="21" t="s">
        <v>50</v>
      </c>
      <c r="P93" s="21" t="s">
        <v>504</v>
      </c>
    </row>
    <row r="94" spans="1:16" s="93" customFormat="1" ht="38.25" customHeight="1" x14ac:dyDescent="0.2">
      <c r="A94" s="4"/>
      <c r="B94" s="123">
        <v>88</v>
      </c>
      <c r="C94" s="65" t="s">
        <v>292</v>
      </c>
      <c r="D94" s="72" t="s">
        <v>519</v>
      </c>
      <c r="E94" s="114">
        <v>0</v>
      </c>
      <c r="F94" s="21" t="s">
        <v>912</v>
      </c>
      <c r="G94" s="21">
        <v>1</v>
      </c>
      <c r="H94" s="21">
        <v>1</v>
      </c>
      <c r="I94" s="21">
        <v>1</v>
      </c>
      <c r="J94" s="21">
        <v>1</v>
      </c>
      <c r="K94" s="22">
        <v>4</v>
      </c>
      <c r="L94" s="21" t="s">
        <v>520</v>
      </c>
      <c r="M94" s="21" t="s">
        <v>521</v>
      </c>
      <c r="N94" s="21" t="s">
        <v>522</v>
      </c>
      <c r="O94" s="21" t="s">
        <v>50</v>
      </c>
      <c r="P94" s="21" t="s">
        <v>57</v>
      </c>
    </row>
    <row r="95" spans="1:16" s="93" customFormat="1" ht="38.25" customHeight="1" x14ac:dyDescent="0.2">
      <c r="A95" s="4"/>
      <c r="B95" s="123">
        <v>89</v>
      </c>
      <c r="C95" s="67" t="s">
        <v>193</v>
      </c>
      <c r="D95" s="106" t="s">
        <v>523</v>
      </c>
      <c r="E95" s="114">
        <v>0</v>
      </c>
      <c r="F95" s="21" t="s">
        <v>913</v>
      </c>
      <c r="G95" s="93">
        <v>1</v>
      </c>
      <c r="K95" s="97">
        <v>1</v>
      </c>
      <c r="L95" s="93" t="s">
        <v>524</v>
      </c>
      <c r="O95" s="21" t="s">
        <v>50</v>
      </c>
      <c r="P95" s="21" t="s">
        <v>57</v>
      </c>
    </row>
    <row r="96" spans="1:16" s="93" customFormat="1" ht="38.25" customHeight="1" x14ac:dyDescent="0.2">
      <c r="A96" s="4"/>
      <c r="B96" s="123">
        <v>90</v>
      </c>
      <c r="C96" s="67" t="s">
        <v>193</v>
      </c>
      <c r="D96" s="106" t="s">
        <v>525</v>
      </c>
      <c r="E96" s="114">
        <v>0</v>
      </c>
      <c r="F96" s="21" t="s">
        <v>914</v>
      </c>
      <c r="H96" s="93">
        <v>1</v>
      </c>
      <c r="J96" s="93">
        <v>1</v>
      </c>
      <c r="K96" s="97">
        <v>2</v>
      </c>
      <c r="L96" s="93" t="s">
        <v>526</v>
      </c>
      <c r="N96" s="93" t="s">
        <v>526</v>
      </c>
      <c r="O96" s="21" t="s">
        <v>50</v>
      </c>
      <c r="P96" s="21" t="s">
        <v>57</v>
      </c>
    </row>
    <row r="97" spans="1:16" s="93" customFormat="1" ht="38.25" customHeight="1" x14ac:dyDescent="0.2">
      <c r="A97" s="4"/>
      <c r="B97" s="123">
        <v>91</v>
      </c>
      <c r="C97" s="67" t="s">
        <v>193</v>
      </c>
      <c r="D97" s="106" t="s">
        <v>527</v>
      </c>
      <c r="E97" s="114">
        <v>0</v>
      </c>
      <c r="F97" s="21" t="s">
        <v>915</v>
      </c>
      <c r="H97" s="93">
        <v>1</v>
      </c>
      <c r="J97" s="93">
        <v>1</v>
      </c>
      <c r="K97" s="97">
        <v>2</v>
      </c>
      <c r="L97" s="93" t="s">
        <v>528</v>
      </c>
      <c r="N97" s="93" t="s">
        <v>528</v>
      </c>
      <c r="O97" s="93" t="s">
        <v>50</v>
      </c>
      <c r="P97" s="93" t="s">
        <v>57</v>
      </c>
    </row>
    <row r="98" spans="1:16" s="93" customFormat="1" ht="51" customHeight="1" x14ac:dyDescent="0.2">
      <c r="A98" s="4"/>
      <c r="B98" s="123">
        <v>92</v>
      </c>
      <c r="C98" s="67" t="s">
        <v>193</v>
      </c>
      <c r="D98" s="72" t="s">
        <v>529</v>
      </c>
      <c r="E98" s="114">
        <v>0</v>
      </c>
      <c r="F98" s="21" t="s">
        <v>916</v>
      </c>
      <c r="G98" s="21">
        <v>1</v>
      </c>
      <c r="H98" s="21"/>
      <c r="I98" s="21"/>
      <c r="J98" s="21">
        <v>1</v>
      </c>
      <c r="K98" s="22">
        <v>2</v>
      </c>
      <c r="L98" s="21" t="s">
        <v>530</v>
      </c>
      <c r="M98" s="21" t="s">
        <v>531</v>
      </c>
      <c r="N98" s="21" t="s">
        <v>532</v>
      </c>
      <c r="O98" s="21" t="s">
        <v>50</v>
      </c>
      <c r="P98" s="21" t="s">
        <v>57</v>
      </c>
    </row>
    <row r="99" spans="1:16" s="93" customFormat="1" ht="25.5" customHeight="1" x14ac:dyDescent="0.2">
      <c r="A99" s="4"/>
      <c r="B99" s="123">
        <v>93</v>
      </c>
      <c r="C99" s="65" t="s">
        <v>195</v>
      </c>
      <c r="D99" s="72" t="s">
        <v>533</v>
      </c>
      <c r="E99" s="114">
        <v>0</v>
      </c>
      <c r="F99" s="21" t="s">
        <v>917</v>
      </c>
      <c r="G99" s="21">
        <v>1</v>
      </c>
      <c r="H99" s="21">
        <v>1</v>
      </c>
      <c r="I99" s="21">
        <v>1</v>
      </c>
      <c r="J99" s="21">
        <v>1</v>
      </c>
      <c r="K99" s="22">
        <v>4</v>
      </c>
      <c r="L99" s="21" t="s">
        <v>534</v>
      </c>
      <c r="M99" s="21"/>
      <c r="N99" s="21"/>
      <c r="O99" s="21" t="s">
        <v>40</v>
      </c>
      <c r="P99" s="21"/>
    </row>
    <row r="100" spans="1:16" s="93" customFormat="1" ht="38.25" x14ac:dyDescent="0.2">
      <c r="A100" s="4"/>
      <c r="B100" s="123">
        <v>94</v>
      </c>
      <c r="C100" s="65" t="s">
        <v>197</v>
      </c>
      <c r="D100" s="72" t="s">
        <v>535</v>
      </c>
      <c r="E100" s="114">
        <v>0</v>
      </c>
      <c r="F100" s="21" t="s">
        <v>918</v>
      </c>
      <c r="G100" s="21">
        <v>1</v>
      </c>
      <c r="H100" s="21"/>
      <c r="I100" s="21"/>
      <c r="J100" s="21"/>
      <c r="K100" s="22">
        <v>1</v>
      </c>
      <c r="L100" s="21" t="s">
        <v>536</v>
      </c>
      <c r="M100" s="21" t="s">
        <v>537</v>
      </c>
      <c r="N100" s="21"/>
      <c r="O100" s="21" t="s">
        <v>40</v>
      </c>
      <c r="P100" s="21"/>
    </row>
    <row r="101" spans="1:16" s="93" customFormat="1" ht="25.5" customHeight="1" x14ac:dyDescent="0.2">
      <c r="A101" s="4"/>
      <c r="B101" s="123">
        <v>95</v>
      </c>
      <c r="C101" s="65" t="s">
        <v>200</v>
      </c>
      <c r="D101" s="72" t="s">
        <v>538</v>
      </c>
      <c r="E101" s="114">
        <v>0</v>
      </c>
      <c r="F101" s="21" t="s">
        <v>919</v>
      </c>
      <c r="G101" s="21"/>
      <c r="H101" s="21">
        <v>1</v>
      </c>
      <c r="I101" s="21"/>
      <c r="J101" s="21"/>
      <c r="K101" s="22">
        <v>1</v>
      </c>
      <c r="L101" s="21" t="s">
        <v>539</v>
      </c>
      <c r="M101" s="21" t="s">
        <v>540</v>
      </c>
      <c r="N101" s="21"/>
      <c r="O101" s="21" t="s">
        <v>40</v>
      </c>
      <c r="P101" s="21"/>
    </row>
    <row r="102" spans="1:16" s="93" customFormat="1" ht="38.25" customHeight="1" x14ac:dyDescent="0.2">
      <c r="A102" s="4"/>
      <c r="B102" s="123">
        <v>96</v>
      </c>
      <c r="C102" s="65" t="s">
        <v>541</v>
      </c>
      <c r="D102" s="72" t="s">
        <v>542</v>
      </c>
      <c r="E102" s="114">
        <v>0</v>
      </c>
      <c r="F102" s="21" t="s">
        <v>920</v>
      </c>
      <c r="G102" s="21">
        <v>1</v>
      </c>
      <c r="H102" s="21"/>
      <c r="I102" s="21"/>
      <c r="J102" s="21"/>
      <c r="K102" s="22">
        <v>1</v>
      </c>
      <c r="L102" s="21" t="s">
        <v>539</v>
      </c>
      <c r="M102" s="21" t="s">
        <v>540</v>
      </c>
      <c r="N102" s="21" t="s">
        <v>543</v>
      </c>
      <c r="O102" s="21" t="s">
        <v>40</v>
      </c>
      <c r="P102" s="21"/>
    </row>
    <row r="103" spans="1:16" s="93" customFormat="1" ht="38.25" customHeight="1" x14ac:dyDescent="0.2">
      <c r="A103" s="4"/>
      <c r="B103" s="123">
        <v>159</v>
      </c>
      <c r="C103" s="65" t="s">
        <v>252</v>
      </c>
      <c r="D103" s="72" t="s">
        <v>686</v>
      </c>
      <c r="E103" s="114">
        <v>100000</v>
      </c>
      <c r="F103" s="21" t="s">
        <v>921</v>
      </c>
      <c r="G103" s="21">
        <v>1</v>
      </c>
      <c r="H103" s="21">
        <v>1</v>
      </c>
      <c r="I103" s="21">
        <v>1</v>
      </c>
      <c r="J103" s="21">
        <v>1</v>
      </c>
      <c r="K103" s="22">
        <v>4</v>
      </c>
      <c r="L103" s="21" t="s">
        <v>687</v>
      </c>
      <c r="M103" s="21" t="s">
        <v>688</v>
      </c>
      <c r="N103" s="21" t="s">
        <v>680</v>
      </c>
      <c r="O103" s="21" t="s">
        <v>24</v>
      </c>
      <c r="P103" s="21" t="s">
        <v>673</v>
      </c>
    </row>
    <row r="104" spans="1:16" s="93" customFormat="1" ht="38.25" customHeight="1" x14ac:dyDescent="0.2">
      <c r="A104" s="4"/>
      <c r="B104" s="123">
        <v>98</v>
      </c>
      <c r="C104" s="65" t="s">
        <v>197</v>
      </c>
      <c r="D104" s="106" t="s">
        <v>546</v>
      </c>
      <c r="E104" s="114">
        <v>0</v>
      </c>
      <c r="F104" s="21" t="s">
        <v>922</v>
      </c>
      <c r="J104" s="93">
        <v>1</v>
      </c>
      <c r="K104" s="97">
        <v>1</v>
      </c>
      <c r="N104" s="93" t="s">
        <v>547</v>
      </c>
      <c r="O104" s="21" t="s">
        <v>40</v>
      </c>
    </row>
    <row r="105" spans="1:16" s="93" customFormat="1" ht="25.5" customHeight="1" x14ac:dyDescent="0.2">
      <c r="A105" s="4"/>
      <c r="B105" s="123">
        <v>99</v>
      </c>
      <c r="C105" s="65" t="s">
        <v>200</v>
      </c>
      <c r="D105" s="72" t="s">
        <v>548</v>
      </c>
      <c r="E105" s="114">
        <v>0</v>
      </c>
      <c r="F105" s="21" t="s">
        <v>923</v>
      </c>
      <c r="G105" s="21">
        <v>1</v>
      </c>
      <c r="H105" s="21">
        <v>1</v>
      </c>
      <c r="I105" s="21">
        <v>1</v>
      </c>
      <c r="J105" s="21">
        <v>1</v>
      </c>
      <c r="K105" s="22">
        <v>4</v>
      </c>
      <c r="L105" s="21" t="s">
        <v>539</v>
      </c>
      <c r="M105" s="21" t="s">
        <v>540</v>
      </c>
      <c r="N105" s="21" t="s">
        <v>543</v>
      </c>
      <c r="O105" s="21" t="s">
        <v>40</v>
      </c>
      <c r="P105" s="21"/>
    </row>
    <row r="106" spans="1:16" s="93" customFormat="1" ht="25.5" customHeight="1" x14ac:dyDescent="0.2">
      <c r="A106" s="4"/>
      <c r="B106" s="123">
        <v>172</v>
      </c>
      <c r="C106" s="65" t="s">
        <v>260</v>
      </c>
      <c r="D106" s="72" t="s">
        <v>722</v>
      </c>
      <c r="E106" s="114">
        <v>1000000</v>
      </c>
      <c r="F106" s="21" t="s">
        <v>924</v>
      </c>
      <c r="G106" s="21">
        <v>1</v>
      </c>
      <c r="H106" s="21"/>
      <c r="I106" s="21"/>
      <c r="J106" s="21"/>
      <c r="K106" s="22">
        <v>1</v>
      </c>
      <c r="L106" s="21" t="s">
        <v>723</v>
      </c>
      <c r="M106" s="21" t="s">
        <v>724</v>
      </c>
      <c r="N106" s="21" t="s">
        <v>725</v>
      </c>
      <c r="O106" s="21" t="s">
        <v>24</v>
      </c>
      <c r="P106" s="21" t="s">
        <v>38</v>
      </c>
    </row>
    <row r="107" spans="1:16" s="93" customFormat="1" ht="25.5" customHeight="1" x14ac:dyDescent="0.2">
      <c r="A107" s="4"/>
      <c r="B107" s="123">
        <v>101</v>
      </c>
      <c r="C107" s="112" t="s">
        <v>552</v>
      </c>
      <c r="D107" s="106" t="s">
        <v>553</v>
      </c>
      <c r="E107" s="114">
        <v>0</v>
      </c>
      <c r="F107" s="21" t="s">
        <v>925</v>
      </c>
      <c r="H107" s="93">
        <v>1</v>
      </c>
      <c r="K107" s="97">
        <v>1</v>
      </c>
      <c r="L107" s="93" t="s">
        <v>554</v>
      </c>
      <c r="M107" s="93" t="s">
        <v>555</v>
      </c>
      <c r="N107" s="93" t="s">
        <v>556</v>
      </c>
      <c r="O107" s="21" t="s">
        <v>40</v>
      </c>
    </row>
    <row r="108" spans="1:16" s="93" customFormat="1" ht="25.5" customHeight="1" x14ac:dyDescent="0.2">
      <c r="A108" s="4"/>
      <c r="B108" s="123">
        <v>102</v>
      </c>
      <c r="C108" s="112" t="s">
        <v>197</v>
      </c>
      <c r="D108" s="106" t="s">
        <v>557</v>
      </c>
      <c r="E108" s="114">
        <v>0</v>
      </c>
      <c r="F108" s="21" t="s">
        <v>926</v>
      </c>
      <c r="G108" s="93">
        <v>1</v>
      </c>
      <c r="H108" s="93">
        <v>1</v>
      </c>
      <c r="I108" s="93">
        <v>1</v>
      </c>
      <c r="J108" s="93">
        <v>1</v>
      </c>
      <c r="K108" s="97">
        <v>4</v>
      </c>
      <c r="L108" s="93" t="s">
        <v>558</v>
      </c>
      <c r="N108" s="93" t="s">
        <v>559</v>
      </c>
      <c r="O108" s="21" t="s">
        <v>40</v>
      </c>
    </row>
    <row r="109" spans="1:16" s="93" customFormat="1" ht="37.5" customHeight="1" x14ac:dyDescent="0.2">
      <c r="A109" s="4"/>
      <c r="B109" s="123">
        <v>103</v>
      </c>
      <c r="C109" s="112" t="s">
        <v>140</v>
      </c>
      <c r="D109" s="106" t="s">
        <v>560</v>
      </c>
      <c r="E109" s="114">
        <v>0</v>
      </c>
      <c r="F109" s="21" t="s">
        <v>927</v>
      </c>
      <c r="G109" s="93">
        <v>1</v>
      </c>
      <c r="K109" s="97">
        <v>1</v>
      </c>
      <c r="L109" s="93" t="s">
        <v>561</v>
      </c>
      <c r="O109" s="21" t="s">
        <v>40</v>
      </c>
    </row>
    <row r="110" spans="1:16" s="93" customFormat="1" ht="24.75" customHeight="1" x14ac:dyDescent="0.2">
      <c r="A110" s="4"/>
      <c r="B110" s="123">
        <v>174</v>
      </c>
      <c r="C110" s="65" t="s">
        <v>260</v>
      </c>
      <c r="D110" s="72" t="s">
        <v>730</v>
      </c>
      <c r="E110" s="114">
        <v>2500000</v>
      </c>
      <c r="F110" s="21" t="s">
        <v>928</v>
      </c>
      <c r="G110" s="21"/>
      <c r="H110" s="21">
        <v>1</v>
      </c>
      <c r="I110" s="21"/>
      <c r="J110" s="21"/>
      <c r="K110" s="22">
        <v>1</v>
      </c>
      <c r="L110" s="21" t="s">
        <v>731</v>
      </c>
      <c r="M110" s="21" t="s">
        <v>732</v>
      </c>
      <c r="N110" s="21" t="s">
        <v>724</v>
      </c>
      <c r="O110" s="21" t="s">
        <v>24</v>
      </c>
      <c r="P110" s="21" t="s">
        <v>38</v>
      </c>
    </row>
    <row r="111" spans="1:16" s="93" customFormat="1" ht="51" customHeight="1" x14ac:dyDescent="0.2">
      <c r="A111" s="4"/>
      <c r="B111" s="123">
        <v>105</v>
      </c>
      <c r="C111" s="65" t="s">
        <v>204</v>
      </c>
      <c r="D111" s="72" t="s">
        <v>563</v>
      </c>
      <c r="E111" s="114">
        <v>0</v>
      </c>
      <c r="F111" s="21" t="s">
        <v>929</v>
      </c>
      <c r="G111" s="21">
        <v>1</v>
      </c>
      <c r="H111" s="21">
        <v>1</v>
      </c>
      <c r="I111" s="21">
        <v>1</v>
      </c>
      <c r="J111" s="21">
        <v>1</v>
      </c>
      <c r="K111" s="22">
        <v>4</v>
      </c>
      <c r="L111" s="21" t="s">
        <v>564</v>
      </c>
      <c r="M111" s="21" t="s">
        <v>482</v>
      </c>
      <c r="N111" s="21"/>
      <c r="O111" s="21" t="s">
        <v>64</v>
      </c>
      <c r="P111" s="21"/>
    </row>
    <row r="112" spans="1:16" s="93" customFormat="1" ht="38.25" customHeight="1" x14ac:dyDescent="0.2">
      <c r="A112" s="4"/>
      <c r="B112" s="123">
        <v>106</v>
      </c>
      <c r="C112" s="65" t="s">
        <v>206</v>
      </c>
      <c r="D112" s="72" t="s">
        <v>565</v>
      </c>
      <c r="E112" s="114">
        <v>0</v>
      </c>
      <c r="F112" s="21" t="s">
        <v>930</v>
      </c>
      <c r="G112" s="21">
        <v>1</v>
      </c>
      <c r="H112" s="21">
        <v>1</v>
      </c>
      <c r="I112" s="21">
        <v>1</v>
      </c>
      <c r="J112" s="21">
        <v>1</v>
      </c>
      <c r="K112" s="22">
        <v>4</v>
      </c>
      <c r="L112" s="21" t="s">
        <v>566</v>
      </c>
      <c r="M112" s="21"/>
      <c r="N112" s="21"/>
      <c r="O112" s="21" t="s">
        <v>64</v>
      </c>
      <c r="P112" s="21"/>
    </row>
    <row r="113" spans="1:16" s="93" customFormat="1" ht="38.25" customHeight="1" x14ac:dyDescent="0.2">
      <c r="A113" s="4"/>
      <c r="B113" s="123">
        <v>107</v>
      </c>
      <c r="C113" s="65" t="s">
        <v>205</v>
      </c>
      <c r="D113" s="72" t="s">
        <v>567</v>
      </c>
      <c r="E113" s="114">
        <v>0</v>
      </c>
      <c r="F113" s="21" t="s">
        <v>931</v>
      </c>
      <c r="G113" s="21">
        <v>1</v>
      </c>
      <c r="H113" s="21">
        <v>1</v>
      </c>
      <c r="I113" s="21">
        <v>1</v>
      </c>
      <c r="J113" s="21">
        <v>1</v>
      </c>
      <c r="K113" s="22">
        <v>4</v>
      </c>
      <c r="L113" s="21" t="s">
        <v>568</v>
      </c>
      <c r="M113" s="21"/>
      <c r="N113" s="21"/>
      <c r="O113" s="21" t="s">
        <v>64</v>
      </c>
      <c r="P113" s="21"/>
    </row>
    <row r="114" spans="1:16" s="93" customFormat="1" ht="38.25" customHeight="1" x14ac:dyDescent="0.2">
      <c r="A114" s="4"/>
      <c r="B114" s="123">
        <v>108</v>
      </c>
      <c r="C114" s="65" t="s">
        <v>205</v>
      </c>
      <c r="D114" s="72" t="s">
        <v>569</v>
      </c>
      <c r="E114" s="114">
        <v>0</v>
      </c>
      <c r="F114" s="21" t="s">
        <v>932</v>
      </c>
      <c r="G114" s="21">
        <v>1</v>
      </c>
      <c r="H114" s="21">
        <v>1</v>
      </c>
      <c r="I114" s="21">
        <v>1</v>
      </c>
      <c r="J114" s="21">
        <v>1</v>
      </c>
      <c r="K114" s="22">
        <v>4</v>
      </c>
      <c r="L114" s="21" t="s">
        <v>564</v>
      </c>
      <c r="M114" s="21" t="s">
        <v>482</v>
      </c>
      <c r="N114" s="21"/>
      <c r="O114" s="21" t="s">
        <v>64</v>
      </c>
      <c r="P114" s="21"/>
    </row>
    <row r="115" spans="1:16" s="93" customFormat="1" ht="38.25" customHeight="1" x14ac:dyDescent="0.2">
      <c r="A115" s="4"/>
      <c r="B115" s="123">
        <v>109</v>
      </c>
      <c r="C115" s="65" t="s">
        <v>205</v>
      </c>
      <c r="D115" s="72" t="s">
        <v>570</v>
      </c>
      <c r="E115" s="114">
        <v>0</v>
      </c>
      <c r="F115" s="21" t="s">
        <v>933</v>
      </c>
      <c r="G115" s="21">
        <v>1</v>
      </c>
      <c r="H115" s="21">
        <v>1</v>
      </c>
      <c r="I115" s="21">
        <v>1</v>
      </c>
      <c r="J115" s="21">
        <v>1</v>
      </c>
      <c r="K115" s="22">
        <v>4</v>
      </c>
      <c r="L115" s="21" t="s">
        <v>571</v>
      </c>
      <c r="M115" s="21" t="s">
        <v>508</v>
      </c>
      <c r="N115" s="21"/>
      <c r="O115" s="21" t="s">
        <v>64</v>
      </c>
      <c r="P115" s="21"/>
    </row>
    <row r="116" spans="1:16" s="93" customFormat="1" ht="38.25" customHeight="1" x14ac:dyDescent="0.2">
      <c r="A116" s="4"/>
      <c r="B116" s="123">
        <v>110</v>
      </c>
      <c r="C116" s="112" t="s">
        <v>205</v>
      </c>
      <c r="D116" s="106" t="s">
        <v>572</v>
      </c>
      <c r="E116" s="114">
        <v>0</v>
      </c>
      <c r="F116" s="21" t="s">
        <v>934</v>
      </c>
      <c r="G116" s="93">
        <v>1</v>
      </c>
      <c r="H116" s="93">
        <v>1</v>
      </c>
      <c r="I116" s="93">
        <v>1</v>
      </c>
      <c r="J116" s="93">
        <v>1</v>
      </c>
      <c r="K116" s="97">
        <v>4</v>
      </c>
      <c r="L116" s="93" t="s">
        <v>340</v>
      </c>
      <c r="M116" s="93" t="s">
        <v>479</v>
      </c>
      <c r="N116" s="93" t="s">
        <v>441</v>
      </c>
      <c r="O116" s="21" t="s">
        <v>64</v>
      </c>
    </row>
    <row r="117" spans="1:16" s="93" customFormat="1" ht="38.25" customHeight="1" x14ac:dyDescent="0.2">
      <c r="A117" s="4"/>
      <c r="B117" s="123">
        <v>111</v>
      </c>
      <c r="C117" s="65" t="s">
        <v>205</v>
      </c>
      <c r="D117" s="72" t="s">
        <v>573</v>
      </c>
      <c r="E117" s="114">
        <v>0</v>
      </c>
      <c r="F117" s="21" t="s">
        <v>935</v>
      </c>
      <c r="G117" s="21">
        <v>1</v>
      </c>
      <c r="H117" s="21">
        <v>1</v>
      </c>
      <c r="I117" s="21">
        <v>1</v>
      </c>
      <c r="J117" s="21">
        <v>1</v>
      </c>
      <c r="K117" s="22">
        <v>4</v>
      </c>
      <c r="L117" s="21" t="s">
        <v>340</v>
      </c>
      <c r="M117" s="21" t="s">
        <v>479</v>
      </c>
      <c r="N117" s="21" t="s">
        <v>441</v>
      </c>
      <c r="O117" s="21" t="s">
        <v>64</v>
      </c>
      <c r="P117" s="21"/>
    </row>
    <row r="118" spans="1:16" s="93" customFormat="1" ht="38.25" customHeight="1" x14ac:dyDescent="0.2">
      <c r="A118" s="4"/>
      <c r="B118" s="123">
        <v>112</v>
      </c>
      <c r="C118" s="65" t="s">
        <v>212</v>
      </c>
      <c r="D118" s="106" t="s">
        <v>574</v>
      </c>
      <c r="E118" s="114">
        <v>0</v>
      </c>
      <c r="F118" s="21" t="s">
        <v>936</v>
      </c>
      <c r="G118" s="21">
        <v>1</v>
      </c>
      <c r="H118" s="21"/>
      <c r="I118" s="21"/>
      <c r="J118" s="21"/>
      <c r="K118" s="22">
        <v>1</v>
      </c>
      <c r="L118" s="21" t="s">
        <v>575</v>
      </c>
      <c r="M118" s="21" t="s">
        <v>576</v>
      </c>
      <c r="N118" s="21" t="s">
        <v>577</v>
      </c>
      <c r="O118" s="21" t="s">
        <v>7</v>
      </c>
      <c r="P118" s="21"/>
    </row>
    <row r="119" spans="1:16" s="93" customFormat="1" ht="38.25" customHeight="1" x14ac:dyDescent="0.2">
      <c r="A119" s="4"/>
      <c r="B119" s="123">
        <v>113</v>
      </c>
      <c r="C119" s="65" t="s">
        <v>212</v>
      </c>
      <c r="D119" s="106" t="s">
        <v>578</v>
      </c>
      <c r="E119" s="114">
        <v>0</v>
      </c>
      <c r="F119" s="21" t="s">
        <v>937</v>
      </c>
      <c r="G119" s="21"/>
      <c r="H119" s="21">
        <v>1</v>
      </c>
      <c r="I119" s="21"/>
      <c r="J119" s="21"/>
      <c r="K119" s="22">
        <v>1</v>
      </c>
      <c r="L119" s="21" t="s">
        <v>575</v>
      </c>
      <c r="M119" s="21" t="s">
        <v>576</v>
      </c>
      <c r="N119" s="21" t="s">
        <v>577</v>
      </c>
      <c r="O119" s="21" t="s">
        <v>7</v>
      </c>
      <c r="P119" s="21"/>
    </row>
    <row r="120" spans="1:16" s="93" customFormat="1" ht="38.25" customHeight="1" x14ac:dyDescent="0.2">
      <c r="A120" s="4"/>
      <c r="B120" s="123">
        <v>114</v>
      </c>
      <c r="C120" s="65" t="s">
        <v>212</v>
      </c>
      <c r="D120" s="106" t="s">
        <v>579</v>
      </c>
      <c r="E120" s="114">
        <v>0</v>
      </c>
      <c r="F120" s="21" t="s">
        <v>938</v>
      </c>
      <c r="G120" s="21"/>
      <c r="H120" s="21">
        <v>1</v>
      </c>
      <c r="I120" s="21"/>
      <c r="J120" s="21"/>
      <c r="K120" s="22">
        <v>1</v>
      </c>
      <c r="L120" s="21" t="s">
        <v>575</v>
      </c>
      <c r="M120" s="21" t="s">
        <v>576</v>
      </c>
      <c r="N120" s="21" t="s">
        <v>577</v>
      </c>
      <c r="O120" s="21" t="s">
        <v>7</v>
      </c>
      <c r="P120" s="21"/>
    </row>
    <row r="121" spans="1:16" s="93" customFormat="1" ht="38.25" customHeight="1" x14ac:dyDescent="0.2">
      <c r="A121" s="4"/>
      <c r="B121" s="123">
        <v>115</v>
      </c>
      <c r="C121" s="65" t="s">
        <v>212</v>
      </c>
      <c r="D121" s="106" t="s">
        <v>580</v>
      </c>
      <c r="E121" s="114">
        <v>0</v>
      </c>
      <c r="F121" s="21" t="s">
        <v>939</v>
      </c>
      <c r="G121" s="21"/>
      <c r="H121" s="21"/>
      <c r="I121" s="21">
        <v>1</v>
      </c>
      <c r="J121" s="21"/>
      <c r="K121" s="22">
        <v>1</v>
      </c>
      <c r="L121" s="21" t="s">
        <v>575</v>
      </c>
      <c r="M121" s="21" t="s">
        <v>576</v>
      </c>
      <c r="N121" s="21" t="s">
        <v>577</v>
      </c>
      <c r="O121" s="21" t="s">
        <v>7</v>
      </c>
      <c r="P121" s="21"/>
    </row>
    <row r="122" spans="1:16" s="93" customFormat="1" ht="38.25" customHeight="1" x14ac:dyDescent="0.2">
      <c r="A122" s="4"/>
      <c r="B122" s="123">
        <v>116</v>
      </c>
      <c r="C122" s="65" t="s">
        <v>212</v>
      </c>
      <c r="D122" s="106" t="s">
        <v>581</v>
      </c>
      <c r="E122" s="114">
        <v>0</v>
      </c>
      <c r="F122" s="21" t="s">
        <v>940</v>
      </c>
      <c r="G122" s="21"/>
      <c r="H122" s="21"/>
      <c r="I122" s="21"/>
      <c r="J122" s="21">
        <v>1</v>
      </c>
      <c r="K122" s="22">
        <v>1</v>
      </c>
      <c r="L122" s="21" t="s">
        <v>575</v>
      </c>
      <c r="M122" s="21" t="s">
        <v>576</v>
      </c>
      <c r="N122" s="21" t="s">
        <v>577</v>
      </c>
      <c r="O122" s="21" t="s">
        <v>7</v>
      </c>
      <c r="P122" s="21"/>
    </row>
    <row r="123" spans="1:16" s="93" customFormat="1" ht="38.25" customHeight="1" x14ac:dyDescent="0.2">
      <c r="A123" s="4"/>
      <c r="B123" s="123">
        <v>117</v>
      </c>
      <c r="C123" s="65" t="s">
        <v>212</v>
      </c>
      <c r="D123" s="106" t="s">
        <v>582</v>
      </c>
      <c r="E123" s="114">
        <v>0</v>
      </c>
      <c r="F123" s="21" t="s">
        <v>941</v>
      </c>
      <c r="G123" s="21"/>
      <c r="H123" s="21"/>
      <c r="I123" s="21"/>
      <c r="J123" s="21">
        <v>1</v>
      </c>
      <c r="K123" s="22">
        <v>1</v>
      </c>
      <c r="L123" s="21" t="s">
        <v>583</v>
      </c>
      <c r="M123" s="21"/>
      <c r="N123" s="21"/>
      <c r="O123" s="21" t="s">
        <v>7</v>
      </c>
      <c r="P123" s="21"/>
    </row>
    <row r="124" spans="1:16" s="93" customFormat="1" ht="25.5" customHeight="1" x14ac:dyDescent="0.2">
      <c r="A124" s="4"/>
      <c r="B124" s="123">
        <v>118</v>
      </c>
      <c r="C124" s="65" t="s">
        <v>212</v>
      </c>
      <c r="D124" s="106" t="s">
        <v>584</v>
      </c>
      <c r="E124" s="114">
        <v>0</v>
      </c>
      <c r="F124" s="21" t="s">
        <v>942</v>
      </c>
      <c r="G124" s="21">
        <v>1</v>
      </c>
      <c r="H124" s="21"/>
      <c r="I124" s="21"/>
      <c r="J124" s="21"/>
      <c r="K124" s="22">
        <v>1</v>
      </c>
      <c r="L124" s="21" t="s">
        <v>324</v>
      </c>
      <c r="M124" s="21" t="s">
        <v>585</v>
      </c>
      <c r="N124" s="21"/>
      <c r="O124" s="21" t="s">
        <v>7</v>
      </c>
      <c r="P124" s="21"/>
    </row>
    <row r="125" spans="1:16" s="93" customFormat="1" ht="63.75" customHeight="1" x14ac:dyDescent="0.2">
      <c r="A125" s="4"/>
      <c r="B125" s="123">
        <v>119</v>
      </c>
      <c r="C125" s="65" t="s">
        <v>297</v>
      </c>
      <c r="D125" s="72" t="s">
        <v>586</v>
      </c>
      <c r="E125" s="114">
        <v>0</v>
      </c>
      <c r="F125" s="21" t="s">
        <v>943</v>
      </c>
      <c r="G125" s="21">
        <v>1</v>
      </c>
      <c r="H125" s="21">
        <v>1</v>
      </c>
      <c r="I125" s="21">
        <v>1</v>
      </c>
      <c r="J125" s="21"/>
      <c r="K125" s="22">
        <v>3</v>
      </c>
      <c r="L125" s="21" t="s">
        <v>587</v>
      </c>
      <c r="M125" s="21" t="s">
        <v>588</v>
      </c>
      <c r="N125" s="21"/>
      <c r="O125" s="21" t="s">
        <v>7</v>
      </c>
      <c r="P125" s="21"/>
    </row>
    <row r="126" spans="1:16" s="93" customFormat="1" ht="38.25" customHeight="1" x14ac:dyDescent="0.2">
      <c r="A126" s="4"/>
      <c r="B126" s="123">
        <v>120</v>
      </c>
      <c r="C126" s="65" t="s">
        <v>297</v>
      </c>
      <c r="D126" s="72" t="s">
        <v>589</v>
      </c>
      <c r="E126" s="114">
        <v>0</v>
      </c>
      <c r="F126" s="21" t="s">
        <v>944</v>
      </c>
      <c r="G126" s="21"/>
      <c r="H126" s="21"/>
      <c r="I126" s="21"/>
      <c r="J126" s="21">
        <v>1</v>
      </c>
      <c r="K126" s="22">
        <v>1</v>
      </c>
      <c r="L126" s="21" t="s">
        <v>590</v>
      </c>
      <c r="M126" s="21" t="s">
        <v>588</v>
      </c>
      <c r="N126" s="21"/>
      <c r="O126" s="21" t="s">
        <v>7</v>
      </c>
      <c r="P126" s="21"/>
    </row>
    <row r="127" spans="1:16" s="93" customFormat="1" ht="25.5" customHeight="1" x14ac:dyDescent="0.2">
      <c r="A127" s="4"/>
      <c r="B127" s="123">
        <v>121</v>
      </c>
      <c r="C127" s="65" t="s">
        <v>298</v>
      </c>
      <c r="D127" s="72" t="s">
        <v>591</v>
      </c>
      <c r="E127" s="114">
        <v>0</v>
      </c>
      <c r="F127" s="21" t="s">
        <v>945</v>
      </c>
      <c r="G127" s="21">
        <v>1</v>
      </c>
      <c r="H127" s="21">
        <v>1</v>
      </c>
      <c r="I127" s="21">
        <v>1</v>
      </c>
      <c r="J127" s="21"/>
      <c r="K127" s="22">
        <v>3</v>
      </c>
      <c r="L127" s="21" t="s">
        <v>592</v>
      </c>
      <c r="M127" s="21" t="s">
        <v>588</v>
      </c>
      <c r="N127" s="21"/>
      <c r="O127" s="21" t="s">
        <v>7</v>
      </c>
      <c r="P127" s="21"/>
    </row>
    <row r="128" spans="1:16" s="93" customFormat="1" ht="51" customHeight="1" x14ac:dyDescent="0.2">
      <c r="A128" s="4"/>
      <c r="B128" s="123">
        <v>122</v>
      </c>
      <c r="C128" s="65" t="s">
        <v>299</v>
      </c>
      <c r="D128" s="72" t="s">
        <v>593</v>
      </c>
      <c r="E128" s="114">
        <v>0</v>
      </c>
      <c r="F128" s="21" t="s">
        <v>946</v>
      </c>
      <c r="G128" s="21">
        <v>1</v>
      </c>
      <c r="H128" s="21">
        <v>1</v>
      </c>
      <c r="I128" s="21">
        <v>1</v>
      </c>
      <c r="J128" s="21">
        <v>1</v>
      </c>
      <c r="K128" s="22">
        <v>4</v>
      </c>
      <c r="L128" s="21" t="s">
        <v>594</v>
      </c>
      <c r="M128" s="21"/>
      <c r="N128" s="21"/>
      <c r="O128" s="21" t="s">
        <v>7</v>
      </c>
      <c r="P128" s="21"/>
    </row>
    <row r="129" spans="1:16" s="93" customFormat="1" ht="25.5" x14ac:dyDescent="0.2">
      <c r="A129" s="4"/>
      <c r="B129" s="123">
        <v>123</v>
      </c>
      <c r="C129" s="65" t="s">
        <v>595</v>
      </c>
      <c r="D129" s="72" t="s">
        <v>596</v>
      </c>
      <c r="E129" s="114">
        <v>0</v>
      </c>
      <c r="F129" s="21" t="s">
        <v>947</v>
      </c>
      <c r="G129" s="21"/>
      <c r="H129" s="21"/>
      <c r="I129" s="21">
        <v>1</v>
      </c>
      <c r="J129" s="21"/>
      <c r="K129" s="22">
        <v>1</v>
      </c>
      <c r="L129" s="21" t="s">
        <v>597</v>
      </c>
      <c r="M129" s="21" t="s">
        <v>445</v>
      </c>
      <c r="N129" s="21" t="s">
        <v>598</v>
      </c>
      <c r="O129" s="21" t="s">
        <v>76</v>
      </c>
      <c r="P129" s="21"/>
    </row>
    <row r="130" spans="1:16" s="93" customFormat="1" ht="25.5" x14ac:dyDescent="0.2">
      <c r="A130" s="4"/>
      <c r="B130" s="123">
        <v>124</v>
      </c>
      <c r="C130" s="65" t="s">
        <v>595</v>
      </c>
      <c r="D130" s="106" t="s">
        <v>599</v>
      </c>
      <c r="E130" s="114">
        <v>0</v>
      </c>
      <c r="F130" s="21" t="s">
        <v>948</v>
      </c>
      <c r="I130" s="93">
        <v>1</v>
      </c>
      <c r="K130" s="97">
        <v>1</v>
      </c>
      <c r="L130" s="93" t="s">
        <v>600</v>
      </c>
      <c r="M130" s="93" t="s">
        <v>601</v>
      </c>
      <c r="O130" s="21" t="s">
        <v>76</v>
      </c>
    </row>
    <row r="131" spans="1:16" s="93" customFormat="1" ht="25.5" x14ac:dyDescent="0.2">
      <c r="A131" s="4"/>
      <c r="B131" s="123">
        <v>125</v>
      </c>
      <c r="C131" s="65" t="s">
        <v>595</v>
      </c>
      <c r="D131" s="106" t="s">
        <v>602</v>
      </c>
      <c r="E131" s="114">
        <v>0</v>
      </c>
      <c r="F131" s="21" t="s">
        <v>949</v>
      </c>
      <c r="G131" s="93">
        <v>1</v>
      </c>
      <c r="H131" s="93">
        <v>1</v>
      </c>
      <c r="I131" s="93">
        <v>1</v>
      </c>
      <c r="J131" s="93">
        <v>1</v>
      </c>
      <c r="K131" s="97">
        <v>4</v>
      </c>
      <c r="L131" s="93" t="s">
        <v>600</v>
      </c>
      <c r="M131" s="93" t="s">
        <v>601</v>
      </c>
      <c r="O131" s="21" t="s">
        <v>76</v>
      </c>
    </row>
    <row r="132" spans="1:16" s="93" customFormat="1" ht="25.5" x14ac:dyDescent="0.2">
      <c r="A132" s="4"/>
      <c r="B132" s="123">
        <v>126</v>
      </c>
      <c r="C132" s="65" t="s">
        <v>595</v>
      </c>
      <c r="D132" s="106" t="s">
        <v>603</v>
      </c>
      <c r="E132" s="114">
        <v>0</v>
      </c>
      <c r="F132" s="21" t="s">
        <v>950</v>
      </c>
      <c r="H132" s="93">
        <v>1</v>
      </c>
      <c r="J132" s="93">
        <v>1</v>
      </c>
      <c r="K132" s="97">
        <v>2</v>
      </c>
      <c r="L132" s="93" t="s">
        <v>380</v>
      </c>
      <c r="O132" s="21" t="s">
        <v>76</v>
      </c>
    </row>
    <row r="133" spans="1:16" s="93" customFormat="1" ht="25.5" x14ac:dyDescent="0.2">
      <c r="A133" s="4"/>
      <c r="B133" s="123">
        <v>127</v>
      </c>
      <c r="C133" s="65" t="s">
        <v>220</v>
      </c>
      <c r="D133" s="106" t="s">
        <v>604</v>
      </c>
      <c r="E133" s="114">
        <v>0</v>
      </c>
      <c r="F133" s="21" t="s">
        <v>951</v>
      </c>
      <c r="G133" s="93">
        <v>1</v>
      </c>
      <c r="H133" s="93">
        <v>1</v>
      </c>
      <c r="I133" s="93">
        <v>1</v>
      </c>
      <c r="J133" s="93">
        <v>1</v>
      </c>
      <c r="K133" s="97">
        <v>4</v>
      </c>
      <c r="L133" s="93" t="s">
        <v>605</v>
      </c>
      <c r="O133" s="21" t="s">
        <v>76</v>
      </c>
    </row>
    <row r="134" spans="1:16" s="93" customFormat="1" ht="34.5" customHeight="1" x14ac:dyDescent="0.2">
      <c r="A134" s="4"/>
      <c r="B134" s="123">
        <v>128</v>
      </c>
      <c r="C134" s="112" t="s">
        <v>222</v>
      </c>
      <c r="D134" s="106" t="s">
        <v>606</v>
      </c>
      <c r="E134" s="114">
        <v>0</v>
      </c>
      <c r="F134" s="21" t="s">
        <v>952</v>
      </c>
      <c r="H134" s="93">
        <v>1</v>
      </c>
      <c r="K134" s="97">
        <v>1</v>
      </c>
      <c r="N134" s="93" t="s">
        <v>607</v>
      </c>
      <c r="O134" s="21" t="s">
        <v>76</v>
      </c>
    </row>
    <row r="135" spans="1:16" s="93" customFormat="1" ht="34.5" customHeight="1" x14ac:dyDescent="0.2">
      <c r="A135" s="4"/>
      <c r="B135" s="123">
        <v>129</v>
      </c>
      <c r="C135" s="92" t="s">
        <v>222</v>
      </c>
      <c r="D135" s="106" t="s">
        <v>608</v>
      </c>
      <c r="E135" s="114">
        <v>0</v>
      </c>
      <c r="F135" s="21" t="s">
        <v>953</v>
      </c>
      <c r="I135" s="93">
        <v>1</v>
      </c>
      <c r="J135" s="93">
        <v>1</v>
      </c>
      <c r="K135" s="97">
        <v>2</v>
      </c>
      <c r="N135" s="93" t="s">
        <v>609</v>
      </c>
      <c r="O135" s="93" t="s">
        <v>76</v>
      </c>
    </row>
    <row r="136" spans="1:16" s="93" customFormat="1" ht="34.5" customHeight="1" x14ac:dyDescent="0.2">
      <c r="A136" s="4"/>
      <c r="B136" s="123">
        <v>130</v>
      </c>
      <c r="C136" s="65" t="s">
        <v>595</v>
      </c>
      <c r="D136" s="106" t="s">
        <v>610</v>
      </c>
      <c r="E136" s="114">
        <v>0</v>
      </c>
      <c r="F136" s="21" t="s">
        <v>954</v>
      </c>
      <c r="H136" s="93">
        <v>1</v>
      </c>
      <c r="I136" s="93">
        <v>1</v>
      </c>
      <c r="K136" s="97">
        <v>2</v>
      </c>
      <c r="L136" s="93" t="s">
        <v>611</v>
      </c>
      <c r="N136" s="93" t="s">
        <v>612</v>
      </c>
      <c r="O136" s="93" t="s">
        <v>76</v>
      </c>
    </row>
    <row r="137" spans="1:16" s="93" customFormat="1" ht="33" customHeight="1" x14ac:dyDescent="0.2">
      <c r="A137" s="4"/>
      <c r="B137" s="123">
        <v>201</v>
      </c>
      <c r="C137" s="65" t="s">
        <v>140</v>
      </c>
      <c r="D137" s="72" t="s">
        <v>794</v>
      </c>
      <c r="E137" s="114">
        <v>200000</v>
      </c>
      <c r="F137" s="21" t="s">
        <v>823</v>
      </c>
      <c r="G137" s="21"/>
      <c r="H137" s="21">
        <v>1</v>
      </c>
      <c r="I137" s="21"/>
      <c r="J137" s="21">
        <v>1</v>
      </c>
      <c r="K137" s="22">
        <v>2</v>
      </c>
      <c r="L137" s="21" t="s">
        <v>795</v>
      </c>
      <c r="M137" s="21"/>
      <c r="N137" s="21"/>
      <c r="O137" s="21" t="s">
        <v>24</v>
      </c>
      <c r="P137" s="21" t="s">
        <v>36</v>
      </c>
    </row>
    <row r="138" spans="1:16" s="93" customFormat="1" ht="25.5" customHeight="1" x14ac:dyDescent="0.2">
      <c r="A138" s="4"/>
      <c r="B138" s="123">
        <v>132</v>
      </c>
      <c r="C138" s="65" t="s">
        <v>230</v>
      </c>
      <c r="D138" s="72" t="s">
        <v>615</v>
      </c>
      <c r="E138" s="114">
        <v>0</v>
      </c>
      <c r="F138" s="21" t="s">
        <v>955</v>
      </c>
      <c r="G138" s="21">
        <v>1</v>
      </c>
      <c r="H138" s="21"/>
      <c r="I138" s="21">
        <v>1</v>
      </c>
      <c r="J138" s="21"/>
      <c r="K138" s="22">
        <v>2</v>
      </c>
      <c r="L138" s="21" t="s">
        <v>616</v>
      </c>
      <c r="M138" s="21" t="s">
        <v>617</v>
      </c>
      <c r="N138" s="21"/>
      <c r="O138" s="21" t="s">
        <v>61</v>
      </c>
      <c r="P138" s="21"/>
    </row>
    <row r="139" spans="1:16" s="93" customFormat="1" ht="38.25" customHeight="1" x14ac:dyDescent="0.2">
      <c r="A139" s="4"/>
      <c r="B139" s="123">
        <v>133</v>
      </c>
      <c r="C139" s="65" t="s">
        <v>232</v>
      </c>
      <c r="D139" s="72" t="s">
        <v>618</v>
      </c>
      <c r="E139" s="114">
        <v>0</v>
      </c>
      <c r="F139" s="21" t="s">
        <v>956</v>
      </c>
      <c r="G139" s="21">
        <v>3</v>
      </c>
      <c r="H139" s="21">
        <v>3</v>
      </c>
      <c r="I139" s="21">
        <v>3</v>
      </c>
      <c r="J139" s="21">
        <v>3</v>
      </c>
      <c r="K139" s="22">
        <v>12</v>
      </c>
      <c r="L139" s="21" t="s">
        <v>619</v>
      </c>
      <c r="M139" s="21" t="s">
        <v>620</v>
      </c>
      <c r="N139" s="21" t="s">
        <v>621</v>
      </c>
      <c r="O139" s="21" t="s">
        <v>3</v>
      </c>
      <c r="P139" s="21"/>
    </row>
    <row r="140" spans="1:16" s="93" customFormat="1" ht="38.25" customHeight="1" x14ac:dyDescent="0.25">
      <c r="A140" s="36"/>
      <c r="B140" s="123">
        <v>134</v>
      </c>
      <c r="C140" s="65" t="s">
        <v>236</v>
      </c>
      <c r="D140" s="107" t="s">
        <v>622</v>
      </c>
      <c r="E140" s="114">
        <v>0</v>
      </c>
      <c r="F140" s="21" t="s">
        <v>957</v>
      </c>
      <c r="G140" s="21">
        <v>1</v>
      </c>
      <c r="H140" s="21"/>
      <c r="I140" s="21">
        <v>1</v>
      </c>
      <c r="J140" s="21"/>
      <c r="K140" s="22">
        <v>2</v>
      </c>
      <c r="L140" s="21" t="s">
        <v>621</v>
      </c>
      <c r="M140" s="21" t="s">
        <v>623</v>
      </c>
      <c r="N140" s="21"/>
      <c r="O140" s="21" t="s">
        <v>61</v>
      </c>
      <c r="P140" s="21"/>
    </row>
    <row r="141" spans="1:16" s="93" customFormat="1" ht="25.5" customHeight="1" x14ac:dyDescent="0.2">
      <c r="A141" s="4"/>
      <c r="B141" s="123">
        <v>135</v>
      </c>
      <c r="C141" s="65" t="s">
        <v>232</v>
      </c>
      <c r="D141" s="72" t="s">
        <v>624</v>
      </c>
      <c r="E141" s="114">
        <v>0</v>
      </c>
      <c r="F141" s="21" t="s">
        <v>958</v>
      </c>
      <c r="G141" s="21">
        <v>1</v>
      </c>
      <c r="H141" s="21"/>
      <c r="I141" s="21"/>
      <c r="J141" s="21"/>
      <c r="K141" s="22">
        <v>1</v>
      </c>
      <c r="L141" s="21" t="s">
        <v>625</v>
      </c>
      <c r="M141" s="21"/>
      <c r="N141" s="21"/>
      <c r="O141" s="21" t="s">
        <v>61</v>
      </c>
      <c r="P141" s="21"/>
    </row>
    <row r="142" spans="1:16" s="93" customFormat="1" ht="25.5" customHeight="1" x14ac:dyDescent="0.2">
      <c r="A142" s="4"/>
      <c r="B142" s="123">
        <v>136</v>
      </c>
      <c r="C142" s="65" t="s">
        <v>236</v>
      </c>
      <c r="D142" s="108" t="s">
        <v>626</v>
      </c>
      <c r="E142" s="114">
        <v>0</v>
      </c>
      <c r="F142" s="21" t="s">
        <v>959</v>
      </c>
      <c r="G142" s="21">
        <v>3</v>
      </c>
      <c r="H142" s="21">
        <v>3</v>
      </c>
      <c r="I142" s="21">
        <v>3</v>
      </c>
      <c r="J142" s="21">
        <v>3</v>
      </c>
      <c r="K142" s="22">
        <v>12</v>
      </c>
      <c r="L142" s="21" t="s">
        <v>627</v>
      </c>
      <c r="M142" s="21"/>
      <c r="N142" s="21"/>
      <c r="O142" s="21" t="s">
        <v>61</v>
      </c>
      <c r="P142" s="21"/>
    </row>
    <row r="143" spans="1:16" s="93" customFormat="1" ht="38.25" customHeight="1" x14ac:dyDescent="0.2">
      <c r="A143" s="4"/>
      <c r="B143" s="123">
        <v>137</v>
      </c>
      <c r="C143" s="65" t="s">
        <v>238</v>
      </c>
      <c r="D143" s="72" t="s">
        <v>480</v>
      </c>
      <c r="E143" s="114">
        <v>0</v>
      </c>
      <c r="F143" s="21" t="s">
        <v>960</v>
      </c>
      <c r="G143" s="21">
        <v>3</v>
      </c>
      <c r="H143" s="21">
        <v>3</v>
      </c>
      <c r="I143" s="21">
        <v>3</v>
      </c>
      <c r="J143" s="21">
        <v>3</v>
      </c>
      <c r="K143" s="22">
        <v>12</v>
      </c>
      <c r="L143" s="21" t="s">
        <v>628</v>
      </c>
      <c r="M143" s="21" t="s">
        <v>629</v>
      </c>
      <c r="N143" s="21" t="s">
        <v>630</v>
      </c>
      <c r="O143" s="21" t="s">
        <v>55</v>
      </c>
      <c r="P143" s="21"/>
    </row>
    <row r="144" spans="1:16" s="93" customFormat="1" ht="25.5" x14ac:dyDescent="0.2">
      <c r="A144" s="4"/>
      <c r="B144" s="123">
        <v>138</v>
      </c>
      <c r="C144" s="92" t="s">
        <v>241</v>
      </c>
      <c r="D144" s="72" t="s">
        <v>631</v>
      </c>
      <c r="E144" s="114">
        <v>0</v>
      </c>
      <c r="F144" s="21" t="s">
        <v>961</v>
      </c>
      <c r="G144" s="21">
        <v>1</v>
      </c>
      <c r="H144" s="21">
        <v>1</v>
      </c>
      <c r="I144" s="21">
        <v>1</v>
      </c>
      <c r="J144" s="21">
        <v>1</v>
      </c>
      <c r="K144" s="22">
        <v>4</v>
      </c>
      <c r="L144" s="21" t="s">
        <v>571</v>
      </c>
      <c r="M144" s="21" t="s">
        <v>632</v>
      </c>
      <c r="N144" s="21" t="s">
        <v>633</v>
      </c>
      <c r="O144" s="21" t="s">
        <v>55</v>
      </c>
      <c r="P144" s="21"/>
    </row>
    <row r="145" spans="1:16" s="93" customFormat="1" ht="25.5" customHeight="1" x14ac:dyDescent="0.2">
      <c r="A145" s="4"/>
      <c r="B145" s="123">
        <v>139</v>
      </c>
      <c r="C145" s="65" t="s">
        <v>239</v>
      </c>
      <c r="D145" s="72" t="s">
        <v>634</v>
      </c>
      <c r="E145" s="114">
        <v>0</v>
      </c>
      <c r="F145" s="21" t="s">
        <v>962</v>
      </c>
      <c r="G145" s="21">
        <v>3</v>
      </c>
      <c r="H145" s="21">
        <v>3</v>
      </c>
      <c r="I145" s="21">
        <v>3</v>
      </c>
      <c r="J145" s="21">
        <v>3</v>
      </c>
      <c r="K145" s="22">
        <v>12</v>
      </c>
      <c r="L145" s="21" t="s">
        <v>635</v>
      </c>
      <c r="M145" s="21" t="s">
        <v>636</v>
      </c>
      <c r="N145" s="21"/>
      <c r="O145" s="21" t="s">
        <v>55</v>
      </c>
      <c r="P145" s="21"/>
    </row>
    <row r="146" spans="1:16" s="93" customFormat="1" ht="38.25" customHeight="1" x14ac:dyDescent="0.2">
      <c r="A146" s="4"/>
      <c r="B146" s="123">
        <v>140</v>
      </c>
      <c r="C146" s="65" t="s">
        <v>239</v>
      </c>
      <c r="D146" s="72" t="s">
        <v>637</v>
      </c>
      <c r="E146" s="114">
        <v>0</v>
      </c>
      <c r="F146" s="21" t="s">
        <v>963</v>
      </c>
      <c r="G146" s="21">
        <v>1</v>
      </c>
      <c r="H146" s="21">
        <v>1</v>
      </c>
      <c r="I146" s="21">
        <v>1</v>
      </c>
      <c r="J146" s="21">
        <v>1</v>
      </c>
      <c r="K146" s="22">
        <v>4</v>
      </c>
      <c r="L146" s="21" t="s">
        <v>571</v>
      </c>
      <c r="M146" s="21" t="s">
        <v>632</v>
      </c>
      <c r="N146" s="21" t="s">
        <v>633</v>
      </c>
      <c r="O146" s="21" t="s">
        <v>55</v>
      </c>
      <c r="P146" s="21"/>
    </row>
    <row r="147" spans="1:16" s="93" customFormat="1" ht="38.25" customHeight="1" x14ac:dyDescent="0.2">
      <c r="A147" s="4"/>
      <c r="B147" s="123">
        <v>141</v>
      </c>
      <c r="C147" s="65" t="s">
        <v>239</v>
      </c>
      <c r="D147" s="106" t="s">
        <v>638</v>
      </c>
      <c r="E147" s="114">
        <v>0</v>
      </c>
      <c r="F147" s="21" t="s">
        <v>964</v>
      </c>
      <c r="H147" s="93">
        <v>1</v>
      </c>
      <c r="K147" s="97">
        <v>1</v>
      </c>
      <c r="L147" s="21" t="s">
        <v>571</v>
      </c>
      <c r="M147" s="21" t="s">
        <v>632</v>
      </c>
      <c r="N147" s="21" t="s">
        <v>633</v>
      </c>
      <c r="O147" s="21" t="s">
        <v>55</v>
      </c>
    </row>
    <row r="148" spans="1:16" s="93" customFormat="1" ht="51" customHeight="1" x14ac:dyDescent="0.2">
      <c r="A148" s="4"/>
      <c r="B148" s="123">
        <v>142</v>
      </c>
      <c r="C148" s="92" t="s">
        <v>241</v>
      </c>
      <c r="D148" s="72" t="s">
        <v>639</v>
      </c>
      <c r="E148" s="114">
        <v>0</v>
      </c>
      <c r="F148" s="21" t="s">
        <v>965</v>
      </c>
      <c r="G148" s="21"/>
      <c r="H148" s="21">
        <v>1</v>
      </c>
      <c r="I148" s="21"/>
      <c r="J148" s="21"/>
      <c r="K148" s="22">
        <v>1</v>
      </c>
      <c r="L148" s="21" t="s">
        <v>364</v>
      </c>
      <c r="M148" s="21"/>
      <c r="N148" s="21"/>
      <c r="O148" s="21" t="s">
        <v>55</v>
      </c>
      <c r="P148" s="21"/>
    </row>
    <row r="149" spans="1:16" s="93" customFormat="1" ht="51" customHeight="1" x14ac:dyDescent="0.2">
      <c r="A149" s="4"/>
      <c r="B149" s="123">
        <v>143</v>
      </c>
      <c r="C149" s="92" t="s">
        <v>241</v>
      </c>
      <c r="D149" s="72" t="s">
        <v>640</v>
      </c>
      <c r="E149" s="114">
        <v>0</v>
      </c>
      <c r="F149" s="21" t="s">
        <v>966</v>
      </c>
      <c r="G149" s="21"/>
      <c r="H149" s="21">
        <v>1</v>
      </c>
      <c r="I149" s="21">
        <v>1</v>
      </c>
      <c r="J149" s="21">
        <v>1</v>
      </c>
      <c r="K149" s="22">
        <v>3</v>
      </c>
      <c r="L149" s="21" t="s">
        <v>571</v>
      </c>
      <c r="M149" s="21" t="s">
        <v>632</v>
      </c>
      <c r="N149" s="21" t="s">
        <v>633</v>
      </c>
      <c r="O149" s="21" t="s">
        <v>55</v>
      </c>
      <c r="P149" s="21"/>
    </row>
    <row r="150" spans="1:16" s="93" customFormat="1" ht="25.5" x14ac:dyDescent="0.2">
      <c r="A150" s="4"/>
      <c r="B150" s="123">
        <v>207</v>
      </c>
      <c r="C150" s="67" t="s">
        <v>140</v>
      </c>
      <c r="D150" s="72" t="s">
        <v>808</v>
      </c>
      <c r="E150" s="114">
        <v>0</v>
      </c>
      <c r="F150" s="21" t="s">
        <v>967</v>
      </c>
      <c r="G150" s="21"/>
      <c r="H150" s="21"/>
      <c r="I150" s="21"/>
      <c r="J150" s="21">
        <v>1</v>
      </c>
      <c r="K150" s="22">
        <v>1</v>
      </c>
      <c r="L150" s="21" t="s">
        <v>809</v>
      </c>
      <c r="M150" s="21"/>
      <c r="N150" s="21"/>
      <c r="O150" s="21" t="s">
        <v>24</v>
      </c>
      <c r="P150" s="21" t="s">
        <v>36</v>
      </c>
    </row>
    <row r="151" spans="1:16" s="93" customFormat="1" ht="38.25" x14ac:dyDescent="0.2">
      <c r="A151" s="4"/>
      <c r="B151" s="123">
        <v>145</v>
      </c>
      <c r="C151" s="67" t="s">
        <v>641</v>
      </c>
      <c r="D151" s="106" t="s">
        <v>646</v>
      </c>
      <c r="E151" s="114">
        <v>0</v>
      </c>
      <c r="F151" s="21" t="s">
        <v>968</v>
      </c>
      <c r="G151" s="93">
        <v>1</v>
      </c>
      <c r="H151" s="93">
        <v>1</v>
      </c>
      <c r="I151" s="93">
        <v>1</v>
      </c>
      <c r="J151" s="93">
        <v>1</v>
      </c>
      <c r="K151" s="97">
        <v>4</v>
      </c>
      <c r="L151" s="93" t="s">
        <v>647</v>
      </c>
      <c r="O151" s="21" t="s">
        <v>65</v>
      </c>
      <c r="P151" s="21" t="s">
        <v>648</v>
      </c>
    </row>
    <row r="152" spans="1:16" s="93" customFormat="1" ht="29.25" customHeight="1" x14ac:dyDescent="0.2">
      <c r="A152" s="4"/>
      <c r="B152" s="123">
        <v>146</v>
      </c>
      <c r="C152" s="67" t="s">
        <v>245</v>
      </c>
      <c r="D152" s="72" t="s">
        <v>649</v>
      </c>
      <c r="E152" s="114">
        <v>0</v>
      </c>
      <c r="F152" s="21" t="s">
        <v>969</v>
      </c>
      <c r="G152" s="21">
        <v>1</v>
      </c>
      <c r="H152" s="21">
        <v>1</v>
      </c>
      <c r="I152" s="21">
        <v>1</v>
      </c>
      <c r="J152" s="21">
        <v>1</v>
      </c>
      <c r="K152" s="22">
        <v>4</v>
      </c>
      <c r="L152" s="21" t="s">
        <v>650</v>
      </c>
      <c r="M152" s="21" t="s">
        <v>651</v>
      </c>
      <c r="N152" s="21" t="s">
        <v>652</v>
      </c>
      <c r="O152" s="21" t="s">
        <v>65</v>
      </c>
      <c r="P152" s="21" t="s">
        <v>653</v>
      </c>
    </row>
    <row r="153" spans="1:16" s="93" customFormat="1" ht="45.75" customHeight="1" x14ac:dyDescent="0.2">
      <c r="A153" s="4"/>
      <c r="B153" s="123">
        <v>147</v>
      </c>
      <c r="C153" s="67" t="s">
        <v>641</v>
      </c>
      <c r="D153" s="72" t="s">
        <v>654</v>
      </c>
      <c r="E153" s="114">
        <v>0</v>
      </c>
      <c r="F153" s="21" t="s">
        <v>970</v>
      </c>
      <c r="G153" s="21">
        <v>1</v>
      </c>
      <c r="H153" s="21">
        <v>1</v>
      </c>
      <c r="I153" s="21">
        <v>1</v>
      </c>
      <c r="J153" s="21">
        <v>1</v>
      </c>
      <c r="K153" s="22">
        <v>4</v>
      </c>
      <c r="L153" s="21" t="s">
        <v>328</v>
      </c>
      <c r="M153" s="21"/>
      <c r="N153" s="21"/>
      <c r="O153" s="21" t="s">
        <v>65</v>
      </c>
      <c r="P153" s="21" t="s">
        <v>65</v>
      </c>
    </row>
    <row r="154" spans="1:16" s="93" customFormat="1" ht="45.75" customHeight="1" x14ac:dyDescent="0.2">
      <c r="A154" s="4"/>
      <c r="B154" s="123">
        <v>148</v>
      </c>
      <c r="C154" s="67" t="s">
        <v>641</v>
      </c>
      <c r="D154" s="106" t="s">
        <v>655</v>
      </c>
      <c r="E154" s="114">
        <v>0</v>
      </c>
      <c r="F154" s="21" t="s">
        <v>971</v>
      </c>
      <c r="H154" s="93">
        <v>1</v>
      </c>
      <c r="K154" s="97">
        <v>1</v>
      </c>
      <c r="L154" s="93" t="s">
        <v>656</v>
      </c>
      <c r="N154" s="93" t="s">
        <v>657</v>
      </c>
      <c r="O154" s="93" t="s">
        <v>65</v>
      </c>
      <c r="P154" s="93" t="s">
        <v>648</v>
      </c>
    </row>
    <row r="155" spans="1:16" s="93" customFormat="1" ht="54.75" customHeight="1" x14ac:dyDescent="0.2">
      <c r="A155" s="4"/>
      <c r="B155" s="123">
        <v>149</v>
      </c>
      <c r="C155" s="65" t="s">
        <v>245</v>
      </c>
      <c r="D155" s="72" t="s">
        <v>658</v>
      </c>
      <c r="E155" s="114">
        <v>0</v>
      </c>
      <c r="F155" s="21" t="s">
        <v>972</v>
      </c>
      <c r="G155" s="21">
        <v>1</v>
      </c>
      <c r="H155" s="21"/>
      <c r="I155" s="21"/>
      <c r="J155" s="21">
        <v>1</v>
      </c>
      <c r="K155" s="22">
        <v>2</v>
      </c>
      <c r="L155" s="21" t="s">
        <v>659</v>
      </c>
      <c r="M155" s="21"/>
      <c r="N155" s="21"/>
      <c r="O155" s="21" t="s">
        <v>65</v>
      </c>
      <c r="P155" s="21" t="s">
        <v>653</v>
      </c>
    </row>
    <row r="156" spans="1:16" s="93" customFormat="1" ht="51" x14ac:dyDescent="0.2">
      <c r="A156" s="4"/>
      <c r="B156" s="123">
        <v>150</v>
      </c>
      <c r="C156" s="65" t="s">
        <v>243</v>
      </c>
      <c r="D156" s="72" t="s">
        <v>660</v>
      </c>
      <c r="E156" s="114">
        <v>0</v>
      </c>
      <c r="F156" s="21" t="s">
        <v>973</v>
      </c>
      <c r="G156" s="21">
        <v>1</v>
      </c>
      <c r="H156" s="21"/>
      <c r="I156" s="21"/>
      <c r="J156" s="21"/>
      <c r="K156" s="22">
        <v>1</v>
      </c>
      <c r="L156" s="21" t="s">
        <v>661</v>
      </c>
      <c r="M156" s="21" t="s">
        <v>370</v>
      </c>
      <c r="N156" s="21" t="s">
        <v>662</v>
      </c>
      <c r="O156" s="21" t="s">
        <v>65</v>
      </c>
      <c r="P156" s="21" t="s">
        <v>648</v>
      </c>
    </row>
    <row r="157" spans="1:16" s="93" customFormat="1" ht="25.5" x14ac:dyDescent="0.2">
      <c r="A157" s="4"/>
      <c r="B157" s="123">
        <v>151</v>
      </c>
      <c r="C157" s="65" t="s">
        <v>243</v>
      </c>
      <c r="D157" s="106" t="s">
        <v>663</v>
      </c>
      <c r="E157" s="114">
        <v>0</v>
      </c>
      <c r="F157" s="21" t="s">
        <v>974</v>
      </c>
      <c r="G157" s="93">
        <v>1</v>
      </c>
      <c r="K157" s="97">
        <v>1</v>
      </c>
      <c r="L157" s="117" t="s">
        <v>664</v>
      </c>
      <c r="O157" s="93" t="s">
        <v>65</v>
      </c>
    </row>
    <row r="158" spans="1:16" s="93" customFormat="1" ht="38.25" x14ac:dyDescent="0.2">
      <c r="A158" s="4"/>
      <c r="B158" s="123">
        <v>152</v>
      </c>
      <c r="C158" s="65" t="s">
        <v>245</v>
      </c>
      <c r="D158" s="106" t="s">
        <v>665</v>
      </c>
      <c r="E158" s="114">
        <v>0</v>
      </c>
      <c r="F158" s="21" t="s">
        <v>975</v>
      </c>
      <c r="G158" s="93">
        <v>1</v>
      </c>
      <c r="H158" s="93">
        <v>1</v>
      </c>
      <c r="I158" s="93">
        <v>1</v>
      </c>
      <c r="J158" s="93">
        <v>1</v>
      </c>
      <c r="K158" s="97">
        <v>4</v>
      </c>
      <c r="L158" s="93" t="s">
        <v>666</v>
      </c>
      <c r="N158" s="93" t="s">
        <v>667</v>
      </c>
      <c r="O158" s="21" t="s">
        <v>65</v>
      </c>
      <c r="P158" s="21" t="s">
        <v>653</v>
      </c>
    </row>
    <row r="159" spans="1:16" s="93" customFormat="1" ht="25.5" x14ac:dyDescent="0.2">
      <c r="A159" s="4"/>
      <c r="B159" s="123">
        <v>153</v>
      </c>
      <c r="C159" s="65" t="s">
        <v>243</v>
      </c>
      <c r="D159" s="72" t="s">
        <v>668</v>
      </c>
      <c r="E159" s="114">
        <v>0</v>
      </c>
      <c r="F159" s="21" t="s">
        <v>976</v>
      </c>
      <c r="G159" s="21"/>
      <c r="H159" s="21">
        <v>1</v>
      </c>
      <c r="I159" s="21">
        <v>1</v>
      </c>
      <c r="J159" s="21">
        <v>1</v>
      </c>
      <c r="K159" s="22">
        <v>3</v>
      </c>
      <c r="L159" s="21" t="s">
        <v>669</v>
      </c>
      <c r="M159" s="21"/>
      <c r="N159" s="21"/>
      <c r="O159" s="21" t="s">
        <v>65</v>
      </c>
      <c r="P159" s="21" t="s">
        <v>648</v>
      </c>
    </row>
    <row r="160" spans="1:16" s="93" customFormat="1" ht="51" customHeight="1" x14ac:dyDescent="0.2">
      <c r="A160" s="4"/>
      <c r="B160" s="123">
        <v>154</v>
      </c>
      <c r="C160" s="65" t="s">
        <v>249</v>
      </c>
      <c r="D160" s="72" t="s">
        <v>670</v>
      </c>
      <c r="E160" s="114">
        <v>0</v>
      </c>
      <c r="F160" s="21" t="s">
        <v>977</v>
      </c>
      <c r="G160" s="21"/>
      <c r="H160" s="21">
        <v>1</v>
      </c>
      <c r="I160" s="21"/>
      <c r="J160" s="21"/>
      <c r="K160" s="22">
        <v>1</v>
      </c>
      <c r="L160" s="21" t="s">
        <v>671</v>
      </c>
      <c r="M160" s="21" t="s">
        <v>672</v>
      </c>
      <c r="N160" s="21"/>
      <c r="O160" s="21" t="s">
        <v>24</v>
      </c>
      <c r="P160" s="21" t="s">
        <v>673</v>
      </c>
    </row>
    <row r="161" spans="1:16" s="93" customFormat="1" ht="38.25" customHeight="1" x14ac:dyDescent="0.2">
      <c r="A161" s="4"/>
      <c r="B161" s="123">
        <v>155</v>
      </c>
      <c r="C161" s="65" t="s">
        <v>249</v>
      </c>
      <c r="D161" s="72" t="s">
        <v>674</v>
      </c>
      <c r="E161" s="114">
        <v>0</v>
      </c>
      <c r="F161" s="21" t="s">
        <v>978</v>
      </c>
      <c r="G161" s="21"/>
      <c r="H161" s="21">
        <v>1</v>
      </c>
      <c r="I161" s="21">
        <v>1</v>
      </c>
      <c r="J161" s="21">
        <v>1</v>
      </c>
      <c r="K161" s="22">
        <v>3</v>
      </c>
      <c r="L161" s="21" t="s">
        <v>675</v>
      </c>
      <c r="M161" s="21" t="s">
        <v>441</v>
      </c>
      <c r="N161" s="21" t="s">
        <v>676</v>
      </c>
      <c r="O161" s="21" t="s">
        <v>24</v>
      </c>
      <c r="P161" s="21" t="s">
        <v>673</v>
      </c>
    </row>
    <row r="162" spans="1:16" s="93" customFormat="1" ht="38.25" customHeight="1" x14ac:dyDescent="0.2">
      <c r="A162" s="4"/>
      <c r="B162" s="123">
        <v>156</v>
      </c>
      <c r="C162" s="65" t="s">
        <v>249</v>
      </c>
      <c r="D162" s="72" t="s">
        <v>677</v>
      </c>
      <c r="E162" s="114">
        <v>0</v>
      </c>
      <c r="F162" s="21" t="s">
        <v>979</v>
      </c>
      <c r="G162" s="21">
        <v>1</v>
      </c>
      <c r="H162" s="21">
        <v>1</v>
      </c>
      <c r="I162" s="21"/>
      <c r="J162" s="21"/>
      <c r="K162" s="22">
        <v>2</v>
      </c>
      <c r="L162" s="21" t="s">
        <v>678</v>
      </c>
      <c r="M162" s="21" t="s">
        <v>679</v>
      </c>
      <c r="N162" s="21" t="s">
        <v>680</v>
      </c>
      <c r="O162" s="21" t="s">
        <v>24</v>
      </c>
      <c r="P162" s="21" t="s">
        <v>673</v>
      </c>
    </row>
    <row r="163" spans="1:16" s="93" customFormat="1" ht="38.25" customHeight="1" x14ac:dyDescent="0.2">
      <c r="A163" s="4"/>
      <c r="B163" s="123">
        <v>157</v>
      </c>
      <c r="C163" s="65" t="s">
        <v>254</v>
      </c>
      <c r="D163" s="72" t="s">
        <v>681</v>
      </c>
      <c r="E163" s="114">
        <v>0</v>
      </c>
      <c r="F163" s="21" t="s">
        <v>980</v>
      </c>
      <c r="G163" s="21">
        <v>1</v>
      </c>
      <c r="H163" s="21"/>
      <c r="I163" s="21"/>
      <c r="J163" s="21"/>
      <c r="K163" s="22">
        <v>1</v>
      </c>
      <c r="L163" s="21" t="s">
        <v>682</v>
      </c>
      <c r="M163" s="21" t="s">
        <v>683</v>
      </c>
      <c r="N163" s="21"/>
      <c r="O163" s="21" t="s">
        <v>24</v>
      </c>
      <c r="P163" s="21" t="s">
        <v>673</v>
      </c>
    </row>
    <row r="164" spans="1:16" s="93" customFormat="1" ht="38.25" customHeight="1" x14ac:dyDescent="0.2">
      <c r="A164" s="4"/>
      <c r="B164" s="123">
        <v>158</v>
      </c>
      <c r="C164" s="65" t="s">
        <v>254</v>
      </c>
      <c r="D164" s="106" t="s">
        <v>684</v>
      </c>
      <c r="E164" s="114">
        <v>0</v>
      </c>
      <c r="F164" s="21" t="s">
        <v>981</v>
      </c>
      <c r="H164" s="93">
        <v>1</v>
      </c>
      <c r="I164" s="93">
        <v>1</v>
      </c>
      <c r="K164" s="97">
        <v>2</v>
      </c>
      <c r="L164" s="93" t="s">
        <v>685</v>
      </c>
      <c r="O164" s="93" t="s">
        <v>24</v>
      </c>
      <c r="P164" s="93" t="s">
        <v>673</v>
      </c>
    </row>
    <row r="165" spans="1:16" s="93" customFormat="1" ht="50.25" customHeight="1" x14ac:dyDescent="0.2">
      <c r="A165" s="4"/>
      <c r="B165" s="123">
        <v>97</v>
      </c>
      <c r="C165" s="65" t="s">
        <v>197</v>
      </c>
      <c r="D165" s="72" t="s">
        <v>544</v>
      </c>
      <c r="E165" s="114">
        <v>500000</v>
      </c>
      <c r="F165" s="21" t="s">
        <v>825</v>
      </c>
      <c r="G165" s="21"/>
      <c r="H165" s="21">
        <v>1</v>
      </c>
      <c r="I165" s="21">
        <v>1</v>
      </c>
      <c r="J165" s="21">
        <v>1</v>
      </c>
      <c r="K165" s="22">
        <v>3</v>
      </c>
      <c r="L165" s="21" t="s">
        <v>545</v>
      </c>
      <c r="M165" s="21"/>
      <c r="N165" s="21"/>
      <c r="O165" s="21" t="s">
        <v>40</v>
      </c>
      <c r="P165" s="21"/>
    </row>
    <row r="166" spans="1:16" s="93" customFormat="1" ht="25.5" x14ac:dyDescent="0.2">
      <c r="A166" s="4"/>
      <c r="B166" s="123">
        <v>160</v>
      </c>
      <c r="C166" s="65" t="s">
        <v>689</v>
      </c>
      <c r="D166" s="72" t="s">
        <v>690</v>
      </c>
      <c r="E166" s="114">
        <v>0</v>
      </c>
      <c r="F166" s="21" t="s">
        <v>982</v>
      </c>
      <c r="G166" s="21"/>
      <c r="H166" s="21">
        <v>1</v>
      </c>
      <c r="I166" s="21"/>
      <c r="J166" s="21">
        <v>1</v>
      </c>
      <c r="K166" s="22">
        <v>2</v>
      </c>
      <c r="L166" s="21" t="s">
        <v>691</v>
      </c>
      <c r="M166" s="21" t="s">
        <v>687</v>
      </c>
      <c r="N166" s="21" t="s">
        <v>692</v>
      </c>
      <c r="O166" s="21" t="s">
        <v>24</v>
      </c>
      <c r="P166" s="21" t="s">
        <v>673</v>
      </c>
    </row>
    <row r="167" spans="1:16" s="93" customFormat="1" ht="38.25" customHeight="1" x14ac:dyDescent="0.2">
      <c r="A167" s="4"/>
      <c r="B167" s="123">
        <v>161</v>
      </c>
      <c r="C167" s="65" t="s">
        <v>254</v>
      </c>
      <c r="D167" s="72" t="s">
        <v>693</v>
      </c>
      <c r="E167" s="114">
        <v>0</v>
      </c>
      <c r="F167" s="21" t="s">
        <v>983</v>
      </c>
      <c r="G167" s="21"/>
      <c r="H167" s="21">
        <v>1</v>
      </c>
      <c r="I167" s="21">
        <v>1</v>
      </c>
      <c r="J167" s="21">
        <v>1</v>
      </c>
      <c r="K167" s="22">
        <v>3</v>
      </c>
      <c r="L167" s="21" t="s">
        <v>694</v>
      </c>
      <c r="M167" s="21"/>
      <c r="N167" s="21"/>
      <c r="O167" s="21" t="s">
        <v>24</v>
      </c>
      <c r="P167" s="21" t="s">
        <v>673</v>
      </c>
    </row>
    <row r="168" spans="1:16" s="93" customFormat="1" ht="51" customHeight="1" x14ac:dyDescent="0.2">
      <c r="A168" s="4"/>
      <c r="B168" s="123">
        <v>162</v>
      </c>
      <c r="C168" s="65" t="s">
        <v>252</v>
      </c>
      <c r="D168" s="72" t="s">
        <v>695</v>
      </c>
      <c r="E168" s="114">
        <v>0</v>
      </c>
      <c r="F168" s="21" t="s">
        <v>984</v>
      </c>
      <c r="G168" s="21">
        <v>1</v>
      </c>
      <c r="H168" s="21">
        <v>1</v>
      </c>
      <c r="I168" s="21">
        <v>1</v>
      </c>
      <c r="J168" s="21">
        <v>1</v>
      </c>
      <c r="K168" s="22">
        <v>4</v>
      </c>
      <c r="L168" s="21" t="s">
        <v>696</v>
      </c>
      <c r="M168" s="21" t="s">
        <v>697</v>
      </c>
      <c r="N168" s="21" t="s">
        <v>698</v>
      </c>
      <c r="O168" s="21" t="s">
        <v>24</v>
      </c>
      <c r="P168" s="21" t="s">
        <v>673</v>
      </c>
    </row>
    <row r="169" spans="1:16" s="93" customFormat="1" ht="51" customHeight="1" x14ac:dyDescent="0.2">
      <c r="A169" s="4"/>
      <c r="B169" s="123">
        <v>163</v>
      </c>
      <c r="C169" s="65" t="s">
        <v>699</v>
      </c>
      <c r="D169" s="72" t="s">
        <v>700</v>
      </c>
      <c r="E169" s="114">
        <v>0</v>
      </c>
      <c r="F169" s="21" t="s">
        <v>985</v>
      </c>
      <c r="G169" s="21">
        <v>1</v>
      </c>
      <c r="H169" s="21">
        <v>1</v>
      </c>
      <c r="I169" s="21"/>
      <c r="J169" s="21"/>
      <c r="K169" s="22">
        <v>2</v>
      </c>
      <c r="L169" s="21" t="s">
        <v>701</v>
      </c>
      <c r="M169" s="21" t="s">
        <v>702</v>
      </c>
      <c r="N169" s="21" t="s">
        <v>324</v>
      </c>
      <c r="O169" s="21" t="s">
        <v>24</v>
      </c>
      <c r="P169" s="21" t="s">
        <v>673</v>
      </c>
    </row>
    <row r="170" spans="1:16" s="93" customFormat="1" ht="51" customHeight="1" x14ac:dyDescent="0.2">
      <c r="A170" s="4"/>
      <c r="B170" s="123">
        <v>164</v>
      </c>
      <c r="C170" s="65" t="s">
        <v>256</v>
      </c>
      <c r="D170" s="106" t="s">
        <v>703</v>
      </c>
      <c r="E170" s="114">
        <v>0</v>
      </c>
      <c r="F170" s="21" t="s">
        <v>986</v>
      </c>
      <c r="H170" s="93">
        <v>1</v>
      </c>
      <c r="K170" s="97">
        <v>1</v>
      </c>
      <c r="L170" s="93" t="s">
        <v>704</v>
      </c>
      <c r="M170" s="93" t="s">
        <v>705</v>
      </c>
      <c r="O170" s="93" t="s">
        <v>24</v>
      </c>
      <c r="P170" s="93" t="s">
        <v>45</v>
      </c>
    </row>
    <row r="171" spans="1:16" s="93" customFormat="1" ht="51" customHeight="1" x14ac:dyDescent="0.2">
      <c r="A171" s="4"/>
      <c r="B171" s="123">
        <v>165</v>
      </c>
      <c r="C171" s="65" t="s">
        <v>256</v>
      </c>
      <c r="D171" s="106" t="s">
        <v>706</v>
      </c>
      <c r="E171" s="114">
        <v>0</v>
      </c>
      <c r="F171" s="21" t="s">
        <v>987</v>
      </c>
      <c r="G171" s="93">
        <v>1</v>
      </c>
      <c r="H171" s="93">
        <v>1</v>
      </c>
      <c r="I171" s="93">
        <v>1</v>
      </c>
      <c r="J171" s="93">
        <v>1</v>
      </c>
      <c r="K171" s="97">
        <v>4</v>
      </c>
      <c r="L171" s="93" t="s">
        <v>707</v>
      </c>
      <c r="O171" s="93" t="s">
        <v>24</v>
      </c>
      <c r="P171" s="93" t="s">
        <v>45</v>
      </c>
    </row>
    <row r="172" spans="1:16" s="93" customFormat="1" ht="51" customHeight="1" x14ac:dyDescent="0.2">
      <c r="A172" s="4"/>
      <c r="B172" s="123">
        <v>166</v>
      </c>
      <c r="C172" s="112" t="s">
        <v>222</v>
      </c>
      <c r="D172" s="106" t="s">
        <v>608</v>
      </c>
      <c r="E172" s="114">
        <v>0</v>
      </c>
      <c r="F172" s="21" t="s">
        <v>988</v>
      </c>
      <c r="H172" s="93">
        <v>1</v>
      </c>
      <c r="I172" s="93">
        <v>1</v>
      </c>
      <c r="J172" s="93">
        <v>1</v>
      </c>
      <c r="K172" s="97">
        <v>3</v>
      </c>
      <c r="L172" s="93" t="s">
        <v>708</v>
      </c>
      <c r="N172" s="93" t="s">
        <v>709</v>
      </c>
      <c r="O172" s="93" t="s">
        <v>24</v>
      </c>
      <c r="P172" s="93" t="s">
        <v>45</v>
      </c>
    </row>
    <row r="173" spans="1:16" s="93" customFormat="1" ht="51" customHeight="1" x14ac:dyDescent="0.2">
      <c r="A173" s="4"/>
      <c r="B173" s="123">
        <v>167</v>
      </c>
      <c r="C173" s="112" t="s">
        <v>222</v>
      </c>
      <c r="D173" s="106" t="s">
        <v>610</v>
      </c>
      <c r="E173" s="114">
        <v>0</v>
      </c>
      <c r="F173" s="21" t="s">
        <v>989</v>
      </c>
      <c r="H173" s="93">
        <v>1</v>
      </c>
      <c r="I173" s="93">
        <v>1</v>
      </c>
      <c r="J173" s="93">
        <v>1</v>
      </c>
      <c r="K173" s="97">
        <v>3</v>
      </c>
      <c r="L173" s="93" t="s">
        <v>828</v>
      </c>
      <c r="O173" s="93" t="s">
        <v>24</v>
      </c>
      <c r="P173" s="93" t="s">
        <v>45</v>
      </c>
    </row>
    <row r="174" spans="1:16" s="93" customFormat="1" ht="51" customHeight="1" x14ac:dyDescent="0.2">
      <c r="A174" s="4"/>
      <c r="B174" s="123">
        <v>168</v>
      </c>
      <c r="C174" s="112" t="s">
        <v>222</v>
      </c>
      <c r="D174" s="106" t="s">
        <v>710</v>
      </c>
      <c r="E174" s="114">
        <v>0</v>
      </c>
      <c r="F174" s="21" t="s">
        <v>990</v>
      </c>
      <c r="H174" s="93">
        <v>1</v>
      </c>
      <c r="K174" s="97">
        <v>1</v>
      </c>
      <c r="L174" s="93" t="s">
        <v>711</v>
      </c>
      <c r="O174" s="93" t="s">
        <v>24</v>
      </c>
      <c r="P174" s="93" t="s">
        <v>45</v>
      </c>
    </row>
    <row r="175" spans="1:16" s="93" customFormat="1" ht="51" customHeight="1" x14ac:dyDescent="0.2">
      <c r="A175" s="4"/>
      <c r="B175" s="123">
        <v>169</v>
      </c>
      <c r="C175" s="112" t="s">
        <v>140</v>
      </c>
      <c r="D175" s="106" t="s">
        <v>712</v>
      </c>
      <c r="E175" s="114">
        <v>0</v>
      </c>
      <c r="F175" s="21" t="s">
        <v>991</v>
      </c>
      <c r="H175" s="93">
        <v>1</v>
      </c>
      <c r="K175" s="97">
        <v>1</v>
      </c>
      <c r="L175" s="93" t="s">
        <v>713</v>
      </c>
      <c r="O175" s="93" t="s">
        <v>24</v>
      </c>
      <c r="P175" s="93" t="s">
        <v>45</v>
      </c>
    </row>
    <row r="176" spans="1:16" s="93" customFormat="1" ht="51" customHeight="1" x14ac:dyDescent="0.2">
      <c r="A176" s="4"/>
      <c r="B176" s="123">
        <v>170</v>
      </c>
      <c r="C176" s="65" t="s">
        <v>256</v>
      </c>
      <c r="D176" s="72" t="s">
        <v>714</v>
      </c>
      <c r="E176" s="114">
        <v>0</v>
      </c>
      <c r="F176" s="21" t="s">
        <v>992</v>
      </c>
      <c r="G176" s="21">
        <v>1</v>
      </c>
      <c r="H176" s="21">
        <v>1</v>
      </c>
      <c r="I176" s="21">
        <v>1</v>
      </c>
      <c r="J176" s="21">
        <v>1</v>
      </c>
      <c r="K176" s="22">
        <v>4</v>
      </c>
      <c r="L176" s="21" t="s">
        <v>715</v>
      </c>
      <c r="M176" s="21" t="s">
        <v>716</v>
      </c>
      <c r="N176" s="21" t="s">
        <v>717</v>
      </c>
      <c r="O176" s="21" t="s">
        <v>24</v>
      </c>
      <c r="P176" s="21" t="s">
        <v>45</v>
      </c>
    </row>
    <row r="177" spans="1:16" s="93" customFormat="1" ht="51" customHeight="1" x14ac:dyDescent="0.2">
      <c r="A177" s="4"/>
      <c r="B177" s="123">
        <v>171</v>
      </c>
      <c r="C177" s="65" t="s">
        <v>258</v>
      </c>
      <c r="D177" s="72" t="s">
        <v>718</v>
      </c>
      <c r="E177" s="114">
        <v>0</v>
      </c>
      <c r="F177" s="21" t="s">
        <v>993</v>
      </c>
      <c r="G177" s="21">
        <v>1</v>
      </c>
      <c r="H177" s="21">
        <v>1</v>
      </c>
      <c r="I177" s="21">
        <v>1</v>
      </c>
      <c r="J177" s="21">
        <v>1</v>
      </c>
      <c r="K177" s="22">
        <v>4</v>
      </c>
      <c r="L177" s="21" t="s">
        <v>719</v>
      </c>
      <c r="M177" s="21" t="s">
        <v>720</v>
      </c>
      <c r="N177" s="21" t="s">
        <v>721</v>
      </c>
      <c r="O177" s="21" t="s">
        <v>24</v>
      </c>
      <c r="P177" s="21" t="s">
        <v>38</v>
      </c>
    </row>
    <row r="178" spans="1:16" s="93" customFormat="1" ht="38.25" customHeight="1" x14ac:dyDescent="0.2">
      <c r="A178" s="4"/>
      <c r="B178" s="123">
        <v>100</v>
      </c>
      <c r="C178" s="65" t="s">
        <v>202</v>
      </c>
      <c r="D178" s="72" t="s">
        <v>549</v>
      </c>
      <c r="E178" s="114">
        <v>260105980</v>
      </c>
      <c r="F178" s="21" t="s">
        <v>824</v>
      </c>
      <c r="G178" s="21">
        <v>1</v>
      </c>
      <c r="H178" s="21">
        <v>1</v>
      </c>
      <c r="I178" s="21">
        <v>1</v>
      </c>
      <c r="J178" s="21">
        <v>1</v>
      </c>
      <c r="K178" s="22">
        <v>4</v>
      </c>
      <c r="L178" s="21" t="s">
        <v>550</v>
      </c>
      <c r="M178" s="21" t="s">
        <v>551</v>
      </c>
      <c r="N178" s="21"/>
      <c r="O178" s="21" t="s">
        <v>40</v>
      </c>
      <c r="P178" s="21"/>
    </row>
    <row r="179" spans="1:16" s="93" customFormat="1" ht="38.25" x14ac:dyDescent="0.2">
      <c r="A179" s="4"/>
      <c r="B179" s="123">
        <v>173</v>
      </c>
      <c r="C179" s="65" t="s">
        <v>260</v>
      </c>
      <c r="D179" s="72" t="s">
        <v>726</v>
      </c>
      <c r="E179" s="114">
        <v>0</v>
      </c>
      <c r="F179" s="21" t="s">
        <v>994</v>
      </c>
      <c r="G179" s="21">
        <v>1</v>
      </c>
      <c r="H179" s="21">
        <v>1</v>
      </c>
      <c r="I179" s="21">
        <v>1</v>
      </c>
      <c r="J179" s="21">
        <v>1</v>
      </c>
      <c r="K179" s="22">
        <v>4</v>
      </c>
      <c r="L179" s="21" t="s">
        <v>727</v>
      </c>
      <c r="M179" s="21" t="s">
        <v>728</v>
      </c>
      <c r="N179" s="21" t="s">
        <v>729</v>
      </c>
      <c r="O179" s="21" t="s">
        <v>24</v>
      </c>
      <c r="P179" s="21" t="s">
        <v>38</v>
      </c>
    </row>
    <row r="180" spans="1:16" s="93" customFormat="1" ht="38.25" customHeight="1" x14ac:dyDescent="0.2">
      <c r="A180" s="4"/>
      <c r="B180" s="123">
        <v>104</v>
      </c>
      <c r="C180" s="65" t="s">
        <v>202</v>
      </c>
      <c r="D180" s="72" t="s">
        <v>562</v>
      </c>
      <c r="E180" s="114">
        <v>200000</v>
      </c>
      <c r="F180" s="21" t="s">
        <v>995</v>
      </c>
      <c r="G180" s="21"/>
      <c r="H180" s="21">
        <v>1</v>
      </c>
      <c r="I180" s="21"/>
      <c r="J180" s="21"/>
      <c r="K180" s="22">
        <v>1</v>
      </c>
      <c r="L180" s="21" t="s">
        <v>550</v>
      </c>
      <c r="M180" s="21" t="s">
        <v>551</v>
      </c>
      <c r="N180" s="21"/>
      <c r="O180" s="21" t="s">
        <v>40</v>
      </c>
      <c r="P180" s="21"/>
    </row>
    <row r="181" spans="1:16" s="93" customFormat="1" ht="38.25" customHeight="1" x14ac:dyDescent="0.2">
      <c r="A181" s="4"/>
      <c r="B181" s="123">
        <v>175</v>
      </c>
      <c r="C181" s="65" t="s">
        <v>263</v>
      </c>
      <c r="D181" s="72" t="s">
        <v>733</v>
      </c>
      <c r="E181" s="114">
        <v>0</v>
      </c>
      <c r="F181" s="21" t="s">
        <v>996</v>
      </c>
      <c r="G181" s="21">
        <v>1</v>
      </c>
      <c r="H181" s="21">
        <v>1</v>
      </c>
      <c r="I181" s="21"/>
      <c r="J181" s="21"/>
      <c r="K181" s="22">
        <v>2</v>
      </c>
      <c r="L181" s="21" t="s">
        <v>734</v>
      </c>
      <c r="M181" s="21" t="s">
        <v>724</v>
      </c>
      <c r="N181" s="21" t="s">
        <v>725</v>
      </c>
      <c r="O181" s="21" t="s">
        <v>24</v>
      </c>
      <c r="P181" s="21" t="s">
        <v>38</v>
      </c>
    </row>
    <row r="182" spans="1:16" s="93" customFormat="1" ht="44.25" customHeight="1" x14ac:dyDescent="0.2">
      <c r="A182" s="4"/>
      <c r="B182" s="123">
        <v>176</v>
      </c>
      <c r="C182" s="65" t="s">
        <v>263</v>
      </c>
      <c r="D182" s="106" t="s">
        <v>735</v>
      </c>
      <c r="E182" s="114">
        <v>0</v>
      </c>
      <c r="F182" s="21" t="s">
        <v>997</v>
      </c>
      <c r="H182" s="93">
        <v>1</v>
      </c>
      <c r="K182" s="97">
        <v>1</v>
      </c>
      <c r="L182" s="93" t="s">
        <v>736</v>
      </c>
      <c r="M182" s="93" t="s">
        <v>737</v>
      </c>
      <c r="O182" s="21" t="s">
        <v>24</v>
      </c>
      <c r="P182" s="21" t="s">
        <v>38</v>
      </c>
    </row>
    <row r="183" spans="1:16" s="93" customFormat="1" ht="44.25" customHeight="1" x14ac:dyDescent="0.2">
      <c r="A183" s="4"/>
      <c r="B183" s="123">
        <v>177</v>
      </c>
      <c r="C183" s="65" t="s">
        <v>263</v>
      </c>
      <c r="D183" s="72" t="s">
        <v>738</v>
      </c>
      <c r="E183" s="114">
        <v>0</v>
      </c>
      <c r="F183" s="21" t="s">
        <v>998</v>
      </c>
      <c r="G183" s="21">
        <v>1</v>
      </c>
      <c r="H183" s="21">
        <v>1</v>
      </c>
      <c r="I183" s="21"/>
      <c r="J183" s="21"/>
      <c r="K183" s="22">
        <v>2</v>
      </c>
      <c r="L183" s="21" t="s">
        <v>739</v>
      </c>
      <c r="M183" s="21" t="s">
        <v>740</v>
      </c>
      <c r="N183" s="21" t="s">
        <v>676</v>
      </c>
      <c r="O183" s="21" t="s">
        <v>24</v>
      </c>
      <c r="P183" s="21" t="s">
        <v>38</v>
      </c>
    </row>
    <row r="184" spans="1:16" s="93" customFormat="1" ht="55.5" customHeight="1" x14ac:dyDescent="0.2">
      <c r="A184" s="4"/>
      <c r="B184" s="123">
        <v>178</v>
      </c>
      <c r="C184" s="65" t="s">
        <v>407</v>
      </c>
      <c r="D184" s="72" t="s">
        <v>741</v>
      </c>
      <c r="E184" s="114">
        <v>0</v>
      </c>
      <c r="F184" s="21" t="s">
        <v>999</v>
      </c>
      <c r="G184" s="21"/>
      <c r="H184" s="21">
        <v>1</v>
      </c>
      <c r="I184" s="21">
        <v>1</v>
      </c>
      <c r="J184" s="21">
        <v>1</v>
      </c>
      <c r="K184" s="22">
        <v>3</v>
      </c>
      <c r="L184" s="21" t="s">
        <v>742</v>
      </c>
      <c r="M184" s="21" t="s">
        <v>743</v>
      </c>
      <c r="N184" s="21" t="s">
        <v>744</v>
      </c>
      <c r="O184" s="21" t="s">
        <v>24</v>
      </c>
      <c r="P184" s="21" t="s">
        <v>42</v>
      </c>
    </row>
    <row r="185" spans="1:16" s="93" customFormat="1" ht="23.25" customHeight="1" x14ac:dyDescent="0.2">
      <c r="A185" s="4"/>
      <c r="B185" s="123">
        <v>179</v>
      </c>
      <c r="C185" s="65" t="s">
        <v>150</v>
      </c>
      <c r="D185" s="72" t="s">
        <v>745</v>
      </c>
      <c r="E185" s="114">
        <v>0</v>
      </c>
      <c r="F185" s="21" t="s">
        <v>1000</v>
      </c>
      <c r="G185" s="21"/>
      <c r="H185" s="21">
        <v>1</v>
      </c>
      <c r="I185" s="21"/>
      <c r="J185" s="21">
        <v>1</v>
      </c>
      <c r="K185" s="22">
        <v>2</v>
      </c>
      <c r="L185" s="21" t="s">
        <v>409</v>
      </c>
      <c r="M185" s="21"/>
      <c r="N185" s="21"/>
      <c r="O185" s="21" t="s">
        <v>24</v>
      </c>
      <c r="P185" s="21" t="s">
        <v>42</v>
      </c>
    </row>
    <row r="186" spans="1:16" s="93" customFormat="1" ht="25.5" x14ac:dyDescent="0.2">
      <c r="A186" s="4"/>
      <c r="B186" s="123">
        <v>180</v>
      </c>
      <c r="C186" s="65" t="s">
        <v>150</v>
      </c>
      <c r="D186" s="72" t="s">
        <v>746</v>
      </c>
      <c r="E186" s="114">
        <v>0</v>
      </c>
      <c r="F186" s="21" t="s">
        <v>1001</v>
      </c>
      <c r="G186" s="21">
        <v>1</v>
      </c>
      <c r="H186" s="21">
        <v>1</v>
      </c>
      <c r="I186" s="21">
        <v>1</v>
      </c>
      <c r="J186" s="21">
        <v>1</v>
      </c>
      <c r="K186" s="22">
        <v>4</v>
      </c>
      <c r="L186" s="21" t="s">
        <v>414</v>
      </c>
      <c r="M186" s="21" t="s">
        <v>515</v>
      </c>
      <c r="N186" s="21"/>
      <c r="O186" s="21" t="s">
        <v>24</v>
      </c>
      <c r="P186" s="21" t="s">
        <v>42</v>
      </c>
    </row>
    <row r="187" spans="1:16" s="93" customFormat="1" ht="38.25" x14ac:dyDescent="0.2">
      <c r="A187" s="4"/>
      <c r="B187" s="123">
        <v>181</v>
      </c>
      <c r="C187" s="65" t="s">
        <v>407</v>
      </c>
      <c r="D187" s="72" t="s">
        <v>411</v>
      </c>
      <c r="E187" s="114">
        <v>0</v>
      </c>
      <c r="F187" s="21" t="s">
        <v>1002</v>
      </c>
      <c r="G187" s="21"/>
      <c r="H187" s="21">
        <v>1</v>
      </c>
      <c r="I187" s="21"/>
      <c r="J187" s="21">
        <v>1</v>
      </c>
      <c r="K187" s="22">
        <v>2</v>
      </c>
      <c r="L187" s="21" t="s">
        <v>412</v>
      </c>
      <c r="M187" s="21" t="s">
        <v>747</v>
      </c>
      <c r="N187" s="21"/>
      <c r="O187" s="21" t="s">
        <v>24</v>
      </c>
      <c r="P187" s="21" t="s">
        <v>42</v>
      </c>
    </row>
    <row r="188" spans="1:16" s="93" customFormat="1" ht="51" customHeight="1" x14ac:dyDescent="0.2">
      <c r="A188" s="4"/>
      <c r="B188" s="123">
        <v>182</v>
      </c>
      <c r="C188" s="65" t="s">
        <v>150</v>
      </c>
      <c r="D188" s="72" t="s">
        <v>748</v>
      </c>
      <c r="E188" s="114">
        <v>0</v>
      </c>
      <c r="F188" s="21" t="s">
        <v>1003</v>
      </c>
      <c r="G188" s="21">
        <v>1</v>
      </c>
      <c r="H188" s="21">
        <v>1</v>
      </c>
      <c r="I188" s="21">
        <v>1</v>
      </c>
      <c r="J188" s="21">
        <v>1</v>
      </c>
      <c r="K188" s="22">
        <v>4</v>
      </c>
      <c r="L188" s="21" t="s">
        <v>749</v>
      </c>
      <c r="M188" s="21"/>
      <c r="N188" s="21"/>
      <c r="O188" s="21" t="s">
        <v>24</v>
      </c>
      <c r="P188" s="21" t="s">
        <v>42</v>
      </c>
    </row>
    <row r="189" spans="1:16" s="93" customFormat="1" ht="25.5" x14ac:dyDescent="0.2">
      <c r="A189" s="4"/>
      <c r="B189" s="123">
        <v>183</v>
      </c>
      <c r="C189" s="111" t="s">
        <v>345</v>
      </c>
      <c r="D189" s="72" t="s">
        <v>750</v>
      </c>
      <c r="E189" s="114">
        <v>0</v>
      </c>
      <c r="F189" s="21" t="s">
        <v>1004</v>
      </c>
      <c r="G189" s="21">
        <v>1</v>
      </c>
      <c r="H189" s="21">
        <v>1</v>
      </c>
      <c r="I189" s="21">
        <v>1</v>
      </c>
      <c r="J189" s="21">
        <v>1</v>
      </c>
      <c r="K189" s="22">
        <v>4</v>
      </c>
      <c r="L189" s="21" t="s">
        <v>751</v>
      </c>
      <c r="M189" s="21" t="s">
        <v>752</v>
      </c>
      <c r="N189" s="21"/>
      <c r="O189" s="21" t="s">
        <v>24</v>
      </c>
      <c r="P189" s="21" t="s">
        <v>130</v>
      </c>
    </row>
    <row r="190" spans="1:16" s="93" customFormat="1" ht="25.5" x14ac:dyDescent="0.2">
      <c r="A190" s="4"/>
      <c r="B190" s="123">
        <v>44</v>
      </c>
      <c r="C190" s="65" t="s">
        <v>155</v>
      </c>
      <c r="D190" s="72" t="s">
        <v>421</v>
      </c>
      <c r="E190" s="114">
        <v>5000000</v>
      </c>
      <c r="F190" s="21" t="s">
        <v>1005</v>
      </c>
      <c r="G190" s="21">
        <v>1</v>
      </c>
      <c r="H190" s="21"/>
      <c r="I190" s="21">
        <v>1</v>
      </c>
      <c r="J190" s="21"/>
      <c r="K190" s="22">
        <v>2</v>
      </c>
      <c r="L190" s="21" t="s">
        <v>422</v>
      </c>
      <c r="M190" s="21" t="s">
        <v>423</v>
      </c>
      <c r="N190" s="21"/>
      <c r="O190" s="21" t="s">
        <v>68</v>
      </c>
      <c r="P190" s="21"/>
    </row>
    <row r="191" spans="1:16" s="93" customFormat="1" ht="25.5" customHeight="1" x14ac:dyDescent="0.2">
      <c r="A191" s="4"/>
      <c r="B191" s="123">
        <v>185</v>
      </c>
      <c r="C191" s="65" t="s">
        <v>278</v>
      </c>
      <c r="D191" s="72" t="s">
        <v>757</v>
      </c>
      <c r="E191" s="114">
        <v>0</v>
      </c>
      <c r="F191" s="21" t="s">
        <v>1006</v>
      </c>
      <c r="G191" s="21">
        <v>3</v>
      </c>
      <c r="H191" s="21">
        <v>3</v>
      </c>
      <c r="I191" s="21">
        <v>3</v>
      </c>
      <c r="J191" s="21">
        <v>3</v>
      </c>
      <c r="K191" s="22">
        <v>12</v>
      </c>
      <c r="L191" s="21" t="s">
        <v>754</v>
      </c>
      <c r="M191" s="21" t="s">
        <v>755</v>
      </c>
      <c r="N191" s="21" t="s">
        <v>756</v>
      </c>
      <c r="O191" s="21" t="s">
        <v>3</v>
      </c>
      <c r="P191" s="21" t="s">
        <v>54</v>
      </c>
    </row>
    <row r="192" spans="1:16" s="93" customFormat="1" ht="25.5" customHeight="1" x14ac:dyDescent="0.2">
      <c r="A192" s="4"/>
      <c r="B192" s="123">
        <v>186</v>
      </c>
      <c r="C192" s="65" t="s">
        <v>281</v>
      </c>
      <c r="D192" s="72" t="s">
        <v>758</v>
      </c>
      <c r="E192" s="114">
        <v>0</v>
      </c>
      <c r="F192" s="21" t="s">
        <v>1007</v>
      </c>
      <c r="G192" s="21">
        <v>3</v>
      </c>
      <c r="H192" s="21">
        <v>3</v>
      </c>
      <c r="I192" s="21">
        <v>3</v>
      </c>
      <c r="J192" s="21">
        <v>3</v>
      </c>
      <c r="K192" s="22">
        <v>12</v>
      </c>
      <c r="L192" s="21" t="s">
        <v>754</v>
      </c>
      <c r="M192" s="21" t="s">
        <v>755</v>
      </c>
      <c r="N192" s="21" t="s">
        <v>756</v>
      </c>
      <c r="O192" s="21" t="s">
        <v>3</v>
      </c>
      <c r="P192" s="21" t="s">
        <v>54</v>
      </c>
    </row>
    <row r="193" spans="1:16" s="93" customFormat="1" ht="38.25" customHeight="1" x14ac:dyDescent="0.2">
      <c r="A193" s="4"/>
      <c r="B193" s="123">
        <v>187</v>
      </c>
      <c r="C193" s="65" t="s">
        <v>759</v>
      </c>
      <c r="D193" s="72" t="s">
        <v>760</v>
      </c>
      <c r="E193" s="114">
        <v>0</v>
      </c>
      <c r="F193" s="21" t="s">
        <v>1008</v>
      </c>
      <c r="G193" s="21">
        <v>1</v>
      </c>
      <c r="H193" s="21"/>
      <c r="I193" s="21"/>
      <c r="J193" s="21"/>
      <c r="K193" s="22">
        <v>1</v>
      </c>
      <c r="L193" s="21" t="s">
        <v>481</v>
      </c>
      <c r="M193" s="21" t="s">
        <v>761</v>
      </c>
      <c r="N193" s="21" t="s">
        <v>429</v>
      </c>
      <c r="O193" s="21" t="s">
        <v>3</v>
      </c>
      <c r="P193" s="21"/>
    </row>
    <row r="194" spans="1:16" s="93" customFormat="1" ht="38.25" customHeight="1" x14ac:dyDescent="0.2">
      <c r="A194" s="4"/>
      <c r="B194" s="123">
        <v>188</v>
      </c>
      <c r="C194" s="65" t="s">
        <v>281</v>
      </c>
      <c r="D194" s="72" t="s">
        <v>762</v>
      </c>
      <c r="E194" s="114">
        <v>0</v>
      </c>
      <c r="F194" s="21" t="s">
        <v>1009</v>
      </c>
      <c r="G194" s="21">
        <v>1</v>
      </c>
      <c r="H194" s="21">
        <v>1</v>
      </c>
      <c r="I194" s="21">
        <v>1</v>
      </c>
      <c r="J194" s="21">
        <v>1</v>
      </c>
      <c r="K194" s="22">
        <v>4</v>
      </c>
      <c r="L194" s="21" t="s">
        <v>763</v>
      </c>
      <c r="M194" s="21" t="s">
        <v>764</v>
      </c>
      <c r="N194" s="21"/>
      <c r="O194" s="21" t="s">
        <v>3</v>
      </c>
      <c r="P194" s="21"/>
    </row>
    <row r="195" spans="1:16" s="93" customFormat="1" ht="38.25" customHeight="1" x14ac:dyDescent="0.2">
      <c r="A195" s="4"/>
      <c r="B195" s="123">
        <v>189</v>
      </c>
      <c r="C195" s="67" t="s">
        <v>278</v>
      </c>
      <c r="D195" s="72" t="s">
        <v>765</v>
      </c>
      <c r="E195" s="114">
        <v>0</v>
      </c>
      <c r="F195" s="21" t="s">
        <v>1010</v>
      </c>
      <c r="G195" s="21">
        <v>1</v>
      </c>
      <c r="H195" s="21">
        <v>1</v>
      </c>
      <c r="I195" s="21">
        <v>1</v>
      </c>
      <c r="J195" s="21">
        <v>1</v>
      </c>
      <c r="K195" s="22">
        <v>4</v>
      </c>
      <c r="L195" s="21" t="s">
        <v>707</v>
      </c>
      <c r="M195" s="21" t="s">
        <v>766</v>
      </c>
      <c r="N195" s="21" t="s">
        <v>767</v>
      </c>
      <c r="O195" s="21" t="s">
        <v>3</v>
      </c>
      <c r="P195" s="21"/>
    </row>
    <row r="196" spans="1:16" s="93" customFormat="1" ht="38.25" customHeight="1" x14ac:dyDescent="0.2">
      <c r="A196" s="4"/>
      <c r="B196" s="123">
        <v>190</v>
      </c>
      <c r="C196" s="65" t="s">
        <v>288</v>
      </c>
      <c r="D196" s="72" t="s">
        <v>768</v>
      </c>
      <c r="E196" s="114">
        <v>0</v>
      </c>
      <c r="F196" s="21" t="s">
        <v>769</v>
      </c>
      <c r="G196" s="21">
        <v>1</v>
      </c>
      <c r="H196" s="21">
        <v>1</v>
      </c>
      <c r="I196" s="21">
        <v>1</v>
      </c>
      <c r="J196" s="21">
        <v>1</v>
      </c>
      <c r="K196" s="22">
        <v>4</v>
      </c>
      <c r="L196" s="21" t="s">
        <v>770</v>
      </c>
      <c r="M196" s="21" t="s">
        <v>479</v>
      </c>
      <c r="N196" s="21" t="s">
        <v>771</v>
      </c>
      <c r="O196" s="21" t="s">
        <v>3</v>
      </c>
      <c r="P196" s="21"/>
    </row>
    <row r="197" spans="1:16" s="93" customFormat="1" ht="38.25" customHeight="1" x14ac:dyDescent="0.2">
      <c r="A197" s="4"/>
      <c r="B197" s="123">
        <v>191</v>
      </c>
      <c r="C197" s="65" t="s">
        <v>772</v>
      </c>
      <c r="D197" s="72" t="s">
        <v>773</v>
      </c>
      <c r="E197" s="114">
        <v>0</v>
      </c>
      <c r="F197" s="21" t="s">
        <v>1011</v>
      </c>
      <c r="G197" s="21">
        <v>1</v>
      </c>
      <c r="H197" s="21"/>
      <c r="I197" s="21"/>
      <c r="J197" s="21"/>
      <c r="K197" s="22">
        <v>1</v>
      </c>
      <c r="L197" s="21" t="s">
        <v>774</v>
      </c>
      <c r="M197" s="21"/>
      <c r="N197" s="21"/>
      <c r="O197" s="21" t="s">
        <v>24</v>
      </c>
      <c r="P197" s="21" t="s">
        <v>36</v>
      </c>
    </row>
    <row r="198" spans="1:16" s="93" customFormat="1" ht="38.25" customHeight="1" x14ac:dyDescent="0.2">
      <c r="A198" s="4"/>
      <c r="B198" s="123">
        <v>192</v>
      </c>
      <c r="C198" s="65" t="s">
        <v>772</v>
      </c>
      <c r="D198" s="72" t="s">
        <v>775</v>
      </c>
      <c r="E198" s="114">
        <v>0</v>
      </c>
      <c r="F198" s="21" t="s">
        <v>1012</v>
      </c>
      <c r="G198" s="21">
        <v>1</v>
      </c>
      <c r="H198" s="21"/>
      <c r="I198" s="21"/>
      <c r="J198" s="21"/>
      <c r="K198" s="22">
        <v>1</v>
      </c>
      <c r="L198" s="21" t="s">
        <v>774</v>
      </c>
      <c r="M198" s="21"/>
      <c r="N198" s="21"/>
      <c r="O198" s="21" t="s">
        <v>24</v>
      </c>
      <c r="P198" s="21" t="s">
        <v>36</v>
      </c>
    </row>
    <row r="199" spans="1:16" s="93" customFormat="1" ht="25.5" x14ac:dyDescent="0.2">
      <c r="A199" s="4"/>
      <c r="B199" s="123">
        <v>193</v>
      </c>
      <c r="C199" s="65" t="s">
        <v>772</v>
      </c>
      <c r="D199" s="72" t="s">
        <v>776</v>
      </c>
      <c r="E199" s="114">
        <v>0</v>
      </c>
      <c r="F199" s="21" t="s">
        <v>1013</v>
      </c>
      <c r="G199" s="21">
        <v>1</v>
      </c>
      <c r="H199" s="21">
        <v>1</v>
      </c>
      <c r="I199" s="21">
        <v>1</v>
      </c>
      <c r="J199" s="21">
        <v>1</v>
      </c>
      <c r="K199" s="22">
        <v>4</v>
      </c>
      <c r="L199" s="21" t="s">
        <v>777</v>
      </c>
      <c r="M199" s="21"/>
      <c r="N199" s="21"/>
      <c r="O199" s="21" t="s">
        <v>24</v>
      </c>
      <c r="P199" s="21" t="s">
        <v>36</v>
      </c>
    </row>
    <row r="200" spans="1:16" s="93" customFormat="1" ht="38.25" x14ac:dyDescent="0.2">
      <c r="A200" s="4"/>
      <c r="B200" s="123">
        <v>194</v>
      </c>
      <c r="C200" s="65" t="s">
        <v>140</v>
      </c>
      <c r="D200" s="72" t="s">
        <v>778</v>
      </c>
      <c r="E200" s="114">
        <v>0</v>
      </c>
      <c r="F200" s="21" t="s">
        <v>1014</v>
      </c>
      <c r="G200" s="21">
        <v>1</v>
      </c>
      <c r="H200" s="21">
        <v>1</v>
      </c>
      <c r="I200" s="21">
        <v>1</v>
      </c>
      <c r="J200" s="21">
        <v>1</v>
      </c>
      <c r="K200" s="22">
        <v>4</v>
      </c>
      <c r="L200" s="21" t="s">
        <v>779</v>
      </c>
      <c r="M200" s="21"/>
      <c r="N200" s="21"/>
      <c r="O200" s="21" t="s">
        <v>24</v>
      </c>
      <c r="P200" s="21" t="s">
        <v>36</v>
      </c>
    </row>
    <row r="201" spans="1:16" s="93" customFormat="1" ht="25.5" x14ac:dyDescent="0.2">
      <c r="A201" s="4"/>
      <c r="B201" s="123">
        <v>195</v>
      </c>
      <c r="C201" s="65" t="s">
        <v>140</v>
      </c>
      <c r="D201" s="72" t="s">
        <v>780</v>
      </c>
      <c r="E201" s="114">
        <v>0</v>
      </c>
      <c r="F201" s="21" t="s">
        <v>1015</v>
      </c>
      <c r="G201" s="21">
        <v>1</v>
      </c>
      <c r="H201" s="21"/>
      <c r="I201" s="21">
        <v>1</v>
      </c>
      <c r="J201" s="21"/>
      <c r="K201" s="22">
        <v>2</v>
      </c>
      <c r="L201" s="21" t="s">
        <v>781</v>
      </c>
      <c r="M201" s="21"/>
      <c r="N201" s="21"/>
      <c r="O201" s="21" t="s">
        <v>24</v>
      </c>
      <c r="P201" s="21" t="s">
        <v>36</v>
      </c>
    </row>
    <row r="202" spans="1:16" s="93" customFormat="1" ht="12.75" x14ac:dyDescent="0.2">
      <c r="A202" s="4"/>
      <c r="B202" s="123">
        <v>196</v>
      </c>
      <c r="C202" s="65" t="s">
        <v>267</v>
      </c>
      <c r="D202" s="72" t="s">
        <v>782</v>
      </c>
      <c r="E202" s="114">
        <v>0</v>
      </c>
      <c r="F202" s="21" t="s">
        <v>1016</v>
      </c>
      <c r="G202" s="21">
        <v>1</v>
      </c>
      <c r="H202" s="21"/>
      <c r="I202" s="21"/>
      <c r="J202" s="21"/>
      <c r="K202" s="22">
        <v>1</v>
      </c>
      <c r="L202" s="21" t="s">
        <v>783</v>
      </c>
      <c r="M202" s="21"/>
      <c r="N202" s="21"/>
      <c r="O202" s="21" t="s">
        <v>24</v>
      </c>
      <c r="P202" s="21" t="s">
        <v>36</v>
      </c>
    </row>
    <row r="203" spans="1:16" s="93" customFormat="1" ht="25.5" x14ac:dyDescent="0.2">
      <c r="A203" s="4"/>
      <c r="B203" s="123">
        <v>197</v>
      </c>
      <c r="C203" s="65" t="s">
        <v>267</v>
      </c>
      <c r="D203" s="72" t="s">
        <v>784</v>
      </c>
      <c r="E203" s="114">
        <v>0</v>
      </c>
      <c r="F203" s="21" t="s">
        <v>1017</v>
      </c>
      <c r="G203" s="21"/>
      <c r="H203" s="21">
        <v>1</v>
      </c>
      <c r="I203" s="21">
        <v>1</v>
      </c>
      <c r="J203" s="21">
        <v>1</v>
      </c>
      <c r="K203" s="22">
        <v>3</v>
      </c>
      <c r="L203" s="21" t="s">
        <v>785</v>
      </c>
      <c r="M203" s="21" t="s">
        <v>786</v>
      </c>
      <c r="N203" s="21"/>
      <c r="O203" s="21" t="s">
        <v>24</v>
      </c>
      <c r="P203" s="21" t="s">
        <v>36</v>
      </c>
    </row>
    <row r="204" spans="1:16" s="93" customFormat="1" ht="38.25" x14ac:dyDescent="0.2">
      <c r="A204" s="4"/>
      <c r="B204" s="123">
        <v>198</v>
      </c>
      <c r="C204" s="65" t="s">
        <v>271</v>
      </c>
      <c r="D204" s="72" t="s">
        <v>787</v>
      </c>
      <c r="E204" s="114">
        <v>0</v>
      </c>
      <c r="F204" s="21" t="s">
        <v>1018</v>
      </c>
      <c r="G204" s="21">
        <v>4</v>
      </c>
      <c r="H204" s="21">
        <v>4</v>
      </c>
      <c r="I204" s="21">
        <v>4</v>
      </c>
      <c r="J204" s="21">
        <v>4</v>
      </c>
      <c r="K204" s="22">
        <v>16</v>
      </c>
      <c r="L204" s="21" t="s">
        <v>788</v>
      </c>
      <c r="M204" s="21" t="s">
        <v>789</v>
      </c>
      <c r="N204" s="21"/>
      <c r="O204" s="21" t="s">
        <v>24</v>
      </c>
      <c r="P204" s="21" t="s">
        <v>36</v>
      </c>
    </row>
    <row r="205" spans="1:16" s="93" customFormat="1" ht="25.5" x14ac:dyDescent="0.2">
      <c r="A205" s="4"/>
      <c r="B205" s="123">
        <v>199</v>
      </c>
      <c r="C205" s="65" t="s">
        <v>269</v>
      </c>
      <c r="D205" s="72" t="s">
        <v>790</v>
      </c>
      <c r="E205" s="114">
        <v>0</v>
      </c>
      <c r="F205" s="21" t="s">
        <v>1019</v>
      </c>
      <c r="G205" s="21"/>
      <c r="H205" s="21"/>
      <c r="I205" s="21">
        <v>1</v>
      </c>
      <c r="J205" s="21"/>
      <c r="K205" s="22">
        <v>1</v>
      </c>
      <c r="L205" s="21" t="s">
        <v>791</v>
      </c>
      <c r="M205" s="21"/>
      <c r="N205" s="21"/>
      <c r="O205" s="21" t="s">
        <v>24</v>
      </c>
      <c r="P205" s="21" t="s">
        <v>36</v>
      </c>
    </row>
    <row r="206" spans="1:16" s="93" customFormat="1" ht="25.5" x14ac:dyDescent="0.2">
      <c r="A206" s="4"/>
      <c r="B206" s="123">
        <v>200</v>
      </c>
      <c r="C206" s="65" t="s">
        <v>140</v>
      </c>
      <c r="D206" s="72" t="s">
        <v>792</v>
      </c>
      <c r="E206" s="114">
        <v>0</v>
      </c>
      <c r="F206" s="21" t="s">
        <v>1020</v>
      </c>
      <c r="G206" s="21">
        <v>1</v>
      </c>
      <c r="H206" s="21"/>
      <c r="I206" s="21"/>
      <c r="J206" s="21"/>
      <c r="K206" s="22">
        <v>1</v>
      </c>
      <c r="L206" s="21" t="s">
        <v>793</v>
      </c>
      <c r="M206" s="21"/>
      <c r="N206" s="21"/>
      <c r="O206" s="21" t="s">
        <v>24</v>
      </c>
      <c r="P206" s="21" t="s">
        <v>36</v>
      </c>
    </row>
    <row r="207" spans="1:16" s="93" customFormat="1" ht="25.5" x14ac:dyDescent="0.2">
      <c r="A207" s="4"/>
      <c r="B207" s="123">
        <v>49</v>
      </c>
      <c r="C207" s="112" t="s">
        <v>435</v>
      </c>
      <c r="D207" s="106" t="s">
        <v>436</v>
      </c>
      <c r="E207" s="114">
        <v>500000</v>
      </c>
      <c r="F207" s="21" t="s">
        <v>1021</v>
      </c>
      <c r="H207" s="93">
        <v>1</v>
      </c>
      <c r="K207" s="97">
        <v>1</v>
      </c>
      <c r="N207" s="93" t="s">
        <v>437</v>
      </c>
      <c r="O207" s="21" t="s">
        <v>68</v>
      </c>
    </row>
    <row r="208" spans="1:16" s="93" customFormat="1" ht="12.75" x14ac:dyDescent="0.2">
      <c r="A208" s="4"/>
      <c r="B208" s="123">
        <v>202</v>
      </c>
      <c r="C208" s="74" t="s">
        <v>269</v>
      </c>
      <c r="D208" s="72" t="s">
        <v>796</v>
      </c>
      <c r="E208" s="114">
        <v>0</v>
      </c>
      <c r="F208" s="21" t="s">
        <v>1022</v>
      </c>
      <c r="G208" s="21"/>
      <c r="H208" s="21">
        <v>1</v>
      </c>
      <c r="I208" s="21"/>
      <c r="J208" s="21"/>
      <c r="K208" s="22">
        <v>1</v>
      </c>
      <c r="L208" s="21" t="s">
        <v>797</v>
      </c>
      <c r="M208" s="21" t="s">
        <v>798</v>
      </c>
      <c r="N208" s="21"/>
      <c r="O208" s="21" t="s">
        <v>24</v>
      </c>
      <c r="P208" s="21" t="s">
        <v>36</v>
      </c>
    </row>
    <row r="209" spans="1:16" s="93" customFormat="1" ht="12.75" x14ac:dyDescent="0.2">
      <c r="A209" s="4"/>
      <c r="B209" s="123">
        <v>203</v>
      </c>
      <c r="C209" s="103" t="s">
        <v>269</v>
      </c>
      <c r="D209" s="72" t="s">
        <v>799</v>
      </c>
      <c r="E209" s="114">
        <v>0</v>
      </c>
      <c r="F209" s="21" t="s">
        <v>1023</v>
      </c>
      <c r="G209" s="21"/>
      <c r="H209" s="21"/>
      <c r="I209" s="21">
        <v>1</v>
      </c>
      <c r="J209" s="21"/>
      <c r="K209" s="22">
        <v>1</v>
      </c>
      <c r="L209" s="21" t="s">
        <v>800</v>
      </c>
      <c r="M209" s="21"/>
      <c r="N209" s="21"/>
      <c r="O209" s="21" t="s">
        <v>24</v>
      </c>
      <c r="P209" s="21" t="s">
        <v>36</v>
      </c>
    </row>
    <row r="210" spans="1:16" s="93" customFormat="1" ht="12.75" x14ac:dyDescent="0.2">
      <c r="A210" s="4"/>
      <c r="B210" s="123">
        <v>204</v>
      </c>
      <c r="C210" s="103" t="s">
        <v>269</v>
      </c>
      <c r="D210" s="72" t="s">
        <v>801</v>
      </c>
      <c r="E210" s="114">
        <v>0</v>
      </c>
      <c r="F210" s="21" t="s">
        <v>1024</v>
      </c>
      <c r="G210" s="21"/>
      <c r="H210" s="21">
        <v>1</v>
      </c>
      <c r="I210" s="21"/>
      <c r="J210" s="21">
        <v>1</v>
      </c>
      <c r="K210" s="22">
        <v>2</v>
      </c>
      <c r="L210" s="21" t="s">
        <v>802</v>
      </c>
      <c r="M210" s="21"/>
      <c r="N210" s="21"/>
      <c r="O210" s="21" t="s">
        <v>24</v>
      </c>
      <c r="P210" s="21" t="s">
        <v>36</v>
      </c>
    </row>
    <row r="211" spans="1:16" s="93" customFormat="1" ht="25.5" x14ac:dyDescent="0.2">
      <c r="A211" s="4"/>
      <c r="B211" s="123">
        <v>205</v>
      </c>
      <c r="C211" s="127" t="s">
        <v>140</v>
      </c>
      <c r="D211" s="72" t="s">
        <v>803</v>
      </c>
      <c r="E211" s="114">
        <v>0</v>
      </c>
      <c r="F211" s="21" t="s">
        <v>1025</v>
      </c>
      <c r="G211" s="21">
        <v>1</v>
      </c>
      <c r="H211" s="21">
        <v>1</v>
      </c>
      <c r="I211" s="21"/>
      <c r="J211" s="21"/>
      <c r="K211" s="22">
        <v>2</v>
      </c>
      <c r="L211" s="21" t="s">
        <v>804</v>
      </c>
      <c r="M211" s="21" t="s">
        <v>805</v>
      </c>
      <c r="N211" s="21"/>
      <c r="O211" s="21" t="s">
        <v>24</v>
      </c>
      <c r="P211" s="21" t="s">
        <v>36</v>
      </c>
    </row>
    <row r="212" spans="1:16" s="93" customFormat="1" ht="25.5" x14ac:dyDescent="0.2">
      <c r="A212" s="4"/>
      <c r="B212" s="123">
        <v>206</v>
      </c>
      <c r="C212" s="67" t="s">
        <v>140</v>
      </c>
      <c r="D212" s="72" t="s">
        <v>806</v>
      </c>
      <c r="E212" s="114">
        <v>0</v>
      </c>
      <c r="F212" s="21" t="s">
        <v>1026</v>
      </c>
      <c r="G212" s="21"/>
      <c r="H212" s="21">
        <v>1</v>
      </c>
      <c r="I212" s="21"/>
      <c r="J212" s="21"/>
      <c r="K212" s="22">
        <v>1</v>
      </c>
      <c r="L212" s="21" t="s">
        <v>575</v>
      </c>
      <c r="M212" s="21" t="s">
        <v>807</v>
      </c>
      <c r="N212" s="21"/>
      <c r="O212" s="21" t="s">
        <v>24</v>
      </c>
      <c r="P212" s="21" t="s">
        <v>36</v>
      </c>
    </row>
    <row r="213" spans="1:16" s="93" customFormat="1" ht="26.25" customHeight="1" x14ac:dyDescent="0.2">
      <c r="A213" s="4"/>
      <c r="B213" s="123">
        <v>184</v>
      </c>
      <c r="C213" s="65" t="s">
        <v>278</v>
      </c>
      <c r="D213" s="72" t="s">
        <v>753</v>
      </c>
      <c r="E213" s="114">
        <v>12110000</v>
      </c>
      <c r="F213" s="21" t="s">
        <v>1027</v>
      </c>
      <c r="G213" s="21">
        <v>3</v>
      </c>
      <c r="H213" s="21">
        <v>3</v>
      </c>
      <c r="I213" s="21">
        <v>3</v>
      </c>
      <c r="J213" s="21">
        <v>3</v>
      </c>
      <c r="K213" s="22">
        <v>12</v>
      </c>
      <c r="L213" s="21" t="s">
        <v>754</v>
      </c>
      <c r="M213" s="21" t="s">
        <v>755</v>
      </c>
      <c r="N213" s="21" t="s">
        <v>756</v>
      </c>
      <c r="O213" s="21" t="s">
        <v>3</v>
      </c>
      <c r="P213" s="21" t="s">
        <v>54</v>
      </c>
    </row>
    <row r="214" spans="1:16" s="93" customFormat="1" ht="30" x14ac:dyDescent="0.2">
      <c r="A214" s="4"/>
      <c r="B214" s="123">
        <v>208</v>
      </c>
      <c r="C214" s="67" t="s">
        <v>140</v>
      </c>
      <c r="D214" s="109" t="s">
        <v>810</v>
      </c>
      <c r="E214" s="114">
        <v>0</v>
      </c>
      <c r="F214" s="21" t="s">
        <v>1028</v>
      </c>
      <c r="G214" s="23"/>
      <c r="H214" s="23"/>
      <c r="I214" s="52">
        <v>1</v>
      </c>
      <c r="J214" s="23"/>
      <c r="K214" s="52">
        <v>1</v>
      </c>
      <c r="L214" s="21" t="s">
        <v>575</v>
      </c>
      <c r="M214" s="21" t="s">
        <v>807</v>
      </c>
      <c r="N214" s="23"/>
      <c r="O214" s="52" t="s">
        <v>58</v>
      </c>
      <c r="P214" s="23"/>
    </row>
    <row r="215" spans="1:16" s="23" customFormat="1" ht="25.5" x14ac:dyDescent="0.25">
      <c r="B215" s="123">
        <v>209</v>
      </c>
      <c r="C215" s="112" t="s">
        <v>140</v>
      </c>
      <c r="D215" s="106" t="s">
        <v>811</v>
      </c>
      <c r="E215" s="114">
        <v>0</v>
      </c>
      <c r="F215" s="21" t="s">
        <v>1029</v>
      </c>
      <c r="G215" s="93">
        <v>1</v>
      </c>
      <c r="H215" s="93">
        <v>1</v>
      </c>
      <c r="I215" s="93">
        <v>1</v>
      </c>
      <c r="J215" s="93">
        <v>1</v>
      </c>
      <c r="K215" s="97">
        <v>4</v>
      </c>
      <c r="L215" s="93" t="s">
        <v>812</v>
      </c>
      <c r="M215" s="93"/>
      <c r="N215" s="93"/>
      <c r="O215" s="93" t="s">
        <v>24</v>
      </c>
      <c r="P215" s="93" t="s">
        <v>36</v>
      </c>
    </row>
    <row r="216" spans="1:16" s="23" customFormat="1" ht="25.5" x14ac:dyDescent="0.25">
      <c r="B216" s="123">
        <v>210</v>
      </c>
      <c r="C216" s="112" t="s">
        <v>140</v>
      </c>
      <c r="D216" s="106" t="s">
        <v>813</v>
      </c>
      <c r="E216" s="114">
        <v>0</v>
      </c>
      <c r="F216" s="21" t="s">
        <v>1030</v>
      </c>
      <c r="G216" s="93">
        <v>1</v>
      </c>
      <c r="H216" s="93">
        <v>1</v>
      </c>
      <c r="I216" s="93">
        <v>1</v>
      </c>
      <c r="J216" s="93">
        <v>1</v>
      </c>
      <c r="K216" s="97">
        <v>4</v>
      </c>
      <c r="L216" s="93" t="s">
        <v>814</v>
      </c>
      <c r="M216" s="93"/>
      <c r="N216" s="93"/>
      <c r="O216" s="93" t="s">
        <v>24</v>
      </c>
      <c r="P216" s="93" t="s">
        <v>36</v>
      </c>
    </row>
    <row r="217" spans="1:16" s="23" customFormat="1" ht="38.25" x14ac:dyDescent="0.25">
      <c r="B217" s="123">
        <v>211</v>
      </c>
      <c r="C217" s="67" t="s">
        <v>140</v>
      </c>
      <c r="D217" s="72" t="s">
        <v>815</v>
      </c>
      <c r="E217" s="114">
        <v>0</v>
      </c>
      <c r="F217" s="21" t="s">
        <v>1031</v>
      </c>
      <c r="G217" s="21">
        <v>1</v>
      </c>
      <c r="H217" s="21">
        <v>1</v>
      </c>
      <c r="I217" s="21">
        <v>1</v>
      </c>
      <c r="J217" s="21">
        <v>1</v>
      </c>
      <c r="K217" s="22">
        <v>4</v>
      </c>
      <c r="L217" s="21" t="s">
        <v>779</v>
      </c>
      <c r="M217" s="21" t="s">
        <v>816</v>
      </c>
      <c r="N217" s="21"/>
      <c r="O217" s="21" t="s">
        <v>50</v>
      </c>
      <c r="P217" s="21"/>
    </row>
    <row r="218" spans="1:16" s="93" customFormat="1" ht="35.25" customHeight="1" x14ac:dyDescent="0.2">
      <c r="A218" s="4"/>
      <c r="B218" s="123">
        <v>212</v>
      </c>
      <c r="C218" s="112" t="s">
        <v>210</v>
      </c>
      <c r="D218" s="106" t="s">
        <v>817</v>
      </c>
      <c r="E218" s="114">
        <v>0</v>
      </c>
      <c r="F218" s="21" t="s">
        <v>1032</v>
      </c>
      <c r="G218" s="93">
        <v>1</v>
      </c>
      <c r="H218" s="93">
        <v>1</v>
      </c>
      <c r="I218" s="93">
        <v>1</v>
      </c>
      <c r="J218" s="93">
        <v>1</v>
      </c>
      <c r="K218" s="97">
        <v>4</v>
      </c>
      <c r="L218" s="93" t="s">
        <v>818</v>
      </c>
      <c r="N218" s="93" t="s">
        <v>819</v>
      </c>
      <c r="O218" s="21" t="s">
        <v>64</v>
      </c>
    </row>
    <row r="219" spans="1:16" s="21" customFormat="1" ht="12.75" x14ac:dyDescent="0.2">
      <c r="A219" s="4"/>
      <c r="B219" s="124"/>
      <c r="C219" s="96"/>
      <c r="D219" s="106"/>
      <c r="E219" s="114">
        <f>SUBTOTAL(109,Tabla2[Presupuesto])</f>
        <v>403000000</v>
      </c>
      <c r="F219" s="93"/>
      <c r="G219" s="93">
        <f>SUBTOTAL(109,G7:G218)</f>
        <v>196</v>
      </c>
      <c r="H219" s="93">
        <f>SUBTOTAL(109,H7:H218)</f>
        <v>221</v>
      </c>
      <c r="I219" s="93">
        <f>SUBTOTAL(109,I7:I218)</f>
        <v>191</v>
      </c>
      <c r="J219" s="93">
        <f>SUBTOTAL(109,J7:J218)</f>
        <v>191</v>
      </c>
      <c r="K219" s="97">
        <f>SUBTOTAL(109,Tabla2[[Total de Acciones ]])</f>
        <v>788</v>
      </c>
      <c r="L219" s="93"/>
      <c r="M219" s="93"/>
      <c r="N219" s="93"/>
      <c r="O219" s="93"/>
      <c r="P219" s="125"/>
    </row>
    <row r="221" spans="1:16" ht="12.75" x14ac:dyDescent="0.2">
      <c r="I221" s="38"/>
      <c r="J221" s="38"/>
    </row>
    <row r="222" spans="1:16" ht="12.75" x14ac:dyDescent="0.2">
      <c r="E222" s="80"/>
    </row>
  </sheetData>
  <sheetProtection selectLockedCells="1" autoFilter="0" selectUnlockedCells="1"/>
  <mergeCells count="2">
    <mergeCell ref="G5:I5"/>
    <mergeCell ref="B2:N3"/>
  </mergeCells>
  <phoneticPr fontId="10" type="noConversion"/>
  <conditionalFormatting sqref="D149">
    <cfRule type="expression" dxfId="0" priority="1">
      <formula>IF(#REF!="OBJETIVO",TRUE)</formula>
    </cfRule>
  </conditionalFormatting>
  <dataValidations count="3">
    <dataValidation type="list" allowBlank="1" showInputMessage="1" showErrorMessage="1" sqref="L152 O198:O214 O218"/>
    <dataValidation type="list" allowBlank="1" showInputMessage="1" showErrorMessage="1" sqref="O9:O24 O26:O156 O165:O197">
      <formula1>#REF!</formula1>
    </dataValidation>
    <dataValidation allowBlank="1" showInputMessage="1" showErrorMessage="1" sqref="O25 O215:O217 O157:O164"/>
  </dataValidations>
  <pageMargins left="0.94488188976377963" right="0" top="0.70866141732283472" bottom="0.51181102362204722" header="0.31496062992125984" footer="0.31496062992125984"/>
  <pageSetup scale="6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5" ma:contentTypeDescription="Create a new document." ma:contentTypeScope="" ma:versionID="9b3de28ddd66317cd3905080c9865c48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9ccdb5592cb5477b24ab2a253c942883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e3d91f7-f264-4f8b-96b6-77ddf324552e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  <SharedWithUsers xmlns="8dedfef6-c5ba-4a3e-af87-6a55fe944720">
      <UserInfo>
        <DisplayName>Karla Sanchez</DisplayName>
        <AccountId>23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79DCC-A688-4255-AB37-4346A7D8D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FE413B-41D8-42E7-9BF5-3B5C8AEBEE50}">
  <ds:schemaRefs>
    <ds:schemaRef ds:uri="http://purl.org/dc/elements/1.1/"/>
    <ds:schemaRef ds:uri="http://purl.org/dc/dcmitype/"/>
    <ds:schemaRef ds:uri="da0356f3-83b3-42db-a4ea-d0e11b8bbdec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8dedfef6-c5ba-4a3e-af87-6a55fe94472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B35FD29-26BE-4989-8644-C7762A5980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Resumen</vt:lpstr>
      <vt:lpstr>Formulario PPGR1</vt:lpstr>
      <vt:lpstr>Formulario PPGR2</vt:lpstr>
      <vt:lpstr>'Formulario PPGR1'!Área_de_impresión</vt:lpstr>
      <vt:lpstr>Productos</vt:lpstr>
      <vt:lpstr>'Formulario PPGR1'!Títulos_a_imprimir</vt:lpstr>
      <vt:lpstr>'Formulario PPGR2'!Títulos_a_imprimir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Ilka</dc:creator>
  <cp:keywords/>
  <dc:description/>
  <cp:lastModifiedBy>Juan Diaz</cp:lastModifiedBy>
  <cp:revision/>
  <dcterms:created xsi:type="dcterms:W3CDTF">2010-07-12T13:23:52Z</dcterms:created>
  <dcterms:modified xsi:type="dcterms:W3CDTF">2025-02-17T15:01:20Z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7500</vt:r8>
  </property>
  <property fmtid="{D5CDD505-2E9C-101B-9397-08002B2CF9AE}" pid="4" name="MediaServiceImageTags">
    <vt:lpwstr/>
  </property>
</Properties>
</file>